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5.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6.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7.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8.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Z:\2023-2027\CRITERIOS DE SELECCIÓN\"/>
    </mc:Choice>
  </mc:AlternateContent>
  <xr:revisionPtr revIDLastSave="0" documentId="13_ncr:1_{FE6B4F3F-F462-4B4D-8AC6-662A62CCE3CC}" xr6:coauthVersionLast="47" xr6:coauthVersionMax="47" xr10:uidLastSave="{00000000-0000-0000-0000-000000000000}"/>
  <bookViews>
    <workbookView xWindow="-120" yWindow="-120" windowWidth="29040" windowHeight="15840" tabRatio="785" firstSheet="3" activeTab="3" xr2:uid="{00000000-000D-0000-FFFF-FFFF00000000}"/>
  </bookViews>
  <sheets>
    <sheet name="Instrucciones" sheetId="10" r:id="rId1"/>
    <sheet name="Resumen" sheetId="1" r:id="rId2"/>
    <sheet name="1. Ambito Territorial" sheetId="2" r:id="rId3"/>
    <sheet name="2. Calidad Operación" sheetId="3" r:id="rId4"/>
    <sheet name="3. Factor Económico" sheetId="4" r:id="rId5"/>
    <sheet name="5. Adaptación Cambio Climático" sheetId="5" r:id="rId6"/>
    <sheet name="8. Igualdad Género" sheetId="6" r:id="rId7"/>
    <sheet name="10. Juventud Rural" sheetId="7" r:id="rId8"/>
    <sheet name="11. Innovación" sheetId="8" r:id="rId9"/>
    <sheet name="13. Perfil Solicitante" sheetId="9" r:id="rId10"/>
  </sheets>
  <definedNames>
    <definedName name="_xlnm.Print_Area" localSheetId="0">Instrucciones!$A$1:$I$13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9" l="1"/>
  <c r="G103" i="1" s="1"/>
  <c r="F4" i="9"/>
  <c r="G99" i="1" s="1"/>
  <c r="G92" i="1"/>
  <c r="F4" i="8"/>
  <c r="G81" i="1"/>
  <c r="F4" i="7"/>
  <c r="G69" i="1"/>
  <c r="F4" i="6"/>
  <c r="F13" i="5"/>
  <c r="G60" i="1" s="1"/>
  <c r="F6" i="5"/>
  <c r="G53" i="1" s="1"/>
  <c r="F4" i="5"/>
  <c r="G51" i="1" s="1"/>
  <c r="F21" i="4"/>
  <c r="G41" i="1" s="1"/>
  <c r="F4" i="4"/>
  <c r="G24" i="1" s="1"/>
  <c r="F4" i="3"/>
  <c r="G17" i="1" s="1"/>
  <c r="F4" i="2"/>
  <c r="G8" i="1" s="1"/>
  <c r="F7" i="2"/>
  <c r="G11" i="1" s="1"/>
  <c r="G111" i="1" l="1"/>
  <c r="G115" i="1" s="1"/>
</calcChain>
</file>

<file path=xl/sharedStrings.xml><?xml version="1.0" encoding="utf-8"?>
<sst xmlns="http://schemas.openxmlformats.org/spreadsheetml/2006/main" count="557" uniqueCount="207">
  <si>
    <t>BATERÍA DE CRITERIOS Y SUBCRITERIOS</t>
  </si>
  <si>
    <t>LINEA 1: Desarrollo del sector agrario y forestal (PRODUCTIVO)</t>
  </si>
  <si>
    <t>1 ÁMBITO TERRITORIAL</t>
  </si>
  <si>
    <t>Carácter</t>
  </si>
  <si>
    <t>Código</t>
  </si>
  <si>
    <t>Criterios y subcriterios de selección</t>
  </si>
  <si>
    <t>AT.5</t>
  </si>
  <si>
    <t>Dimensión solicitante</t>
  </si>
  <si>
    <t xml:space="preserve"> AT.5.1</t>
  </si>
  <si>
    <t>La entidad tiene su sede social en un municipio de la ZRL, y dispone de sucursales/delegaciones  en otro/s municipio/s de dicha ZRL</t>
  </si>
  <si>
    <t>Excluyente</t>
  </si>
  <si>
    <t xml:space="preserve"> AT.5.2</t>
  </si>
  <si>
    <t>La entidad tiene su sede social en un municipio de la ZRL, y dispone de sucursal/delegación en otro/s municipio/s de la provincia distinto/s de la ZRL</t>
  </si>
  <si>
    <t>AT.8</t>
  </si>
  <si>
    <t>Efectos de la operación en el territorio</t>
  </si>
  <si>
    <t>AT.8.1</t>
  </si>
  <si>
    <t>La operación consiste en una  primera instalación o un primer servicio/actividad prestacional por una empresa o persona autónoma</t>
  </si>
  <si>
    <t>AT. 8.2</t>
  </si>
  <si>
    <t>La operación consiste en la ampliación o diversificación de servicios o actividades distintos de los prestados inicialmente por una empresa o persona autónoma</t>
  </si>
  <si>
    <t>2 CALIDAD OPERACIÓN</t>
  </si>
  <si>
    <t>CO.1</t>
  </si>
  <si>
    <t>Resolución de las necesidades priorizadas detectadas en EDLL (*)</t>
  </si>
  <si>
    <t>CO.1.1</t>
  </si>
  <si>
    <t>La operación atiende a  1 necesidad priorizada detectada en EDLL</t>
  </si>
  <si>
    <t>CO.1.2</t>
  </si>
  <si>
    <r>
      <rPr>
        <sz val="10"/>
        <color rgb="FF000000"/>
        <rFont val="Source Sans Pro"/>
        <family val="2"/>
      </rPr>
      <t xml:space="preserve">La operación atiende a 2 </t>
    </r>
    <r>
      <rPr>
        <sz val="10"/>
        <color rgb="FF000000"/>
        <rFont val="Source Sans Pro1"/>
      </rPr>
      <t>necesidades priorizadas detectadas en EDLL</t>
    </r>
  </si>
  <si>
    <t>CO.1.3</t>
  </si>
  <si>
    <t>La operación atiende a 3 ó más necesidades priorizadas detectadas en eEDLL</t>
  </si>
  <si>
    <t>3 FACTOR ECONÓMICO</t>
  </si>
  <si>
    <t>FE.3</t>
  </si>
  <si>
    <t>Encuadramiento de la operación en alguna división de la Nomenclatura Estadística de Actividades Económicas (NACE v.2), siempre que sean subvencionables por LEADER</t>
  </si>
  <si>
    <t>FE 3.1</t>
  </si>
  <si>
    <t>Agricultura, ganadería, silvicultura</t>
  </si>
  <si>
    <t>FE 3.2</t>
  </si>
  <si>
    <t>Industria extractiva o manufacturera</t>
  </si>
  <si>
    <t>FE 3.3</t>
  </si>
  <si>
    <t>Suministro de energía eléctrica, gas, vapor y aire acondicionado; suministro de agua, actividades de saneamiento, gestión de residuos y descontaminación</t>
  </si>
  <si>
    <t>FE 3.4</t>
  </si>
  <si>
    <t>Construcción</t>
  </si>
  <si>
    <t>FE 3.5</t>
  </si>
  <si>
    <t>Comercio al por mayor y al por menor; Reparación de vehículos de motor</t>
  </si>
  <si>
    <t>FE 3.6</t>
  </si>
  <si>
    <t>Transporte y almacenamiento</t>
  </si>
  <si>
    <t>FE 3.7</t>
  </si>
  <si>
    <t>Hostelería</t>
  </si>
  <si>
    <t>FE 3.8</t>
  </si>
  <si>
    <t>Información y comunicaciones</t>
  </si>
  <si>
    <t>FE 3.9</t>
  </si>
  <si>
    <t>Actividades inmobiliarias</t>
  </si>
  <si>
    <t>FE 3.10</t>
  </si>
  <si>
    <t>Actividades profesionales, científicas y técnicas</t>
  </si>
  <si>
    <t>FE 3.11</t>
  </si>
  <si>
    <t>Actividades administrativas y servicios auxiliares</t>
  </si>
  <si>
    <t>FE 3.12</t>
  </si>
  <si>
    <t>Administración Pública y Defensa</t>
  </si>
  <si>
    <t>FE 3.13</t>
  </si>
  <si>
    <t>Educación</t>
  </si>
  <si>
    <t>FE 3.14</t>
  </si>
  <si>
    <t>Actividades sanitarias y de servicios sociales</t>
  </si>
  <si>
    <t>FE 3.15</t>
  </si>
  <si>
    <t>Actividades artísticas, recreativas o de entretenimiento</t>
  </si>
  <si>
    <t>FE 3.16</t>
  </si>
  <si>
    <t>Otros servicios</t>
  </si>
  <si>
    <t>FE-6</t>
  </si>
  <si>
    <t>Mejora del desarrollo empresarial en el sector agroalimentario  y/o forestal en el ámbito de la ZRL</t>
  </si>
  <si>
    <t>FE 6-1</t>
  </si>
  <si>
    <t>La operación para la que se solicita la ayuda supone la puesta en marcha de una nueva actividad en el sector de la producción agrolimentaria y/o forestal</t>
  </si>
  <si>
    <t>FE 6-2</t>
  </si>
  <si>
    <t>La operación para la que se solicita la ayuda supone la puesta en marcha de una nueva actividad en el sector de la transformación de productos agroalimentarios y/o forestales</t>
  </si>
  <si>
    <t>FE 6-3</t>
  </si>
  <si>
    <t>La operación para la que se solicita la ayuda supone la puesta en marcha de una nueva actividad en el sector de la comercialización de productos agrarios y/o forestales</t>
  </si>
  <si>
    <t>FE 6-4</t>
  </si>
  <si>
    <t>La operación para la que se solicita la ayuda supone la modernización de una actividad ya existente en el sector de la producción de productos agroalimentarios y/o forestales</t>
  </si>
  <si>
    <t>FE 6-5</t>
  </si>
  <si>
    <t>La operación para la que se solicita la ayuda supone la modernización de una actividad ya existente en el sector de la transformación de productos agroalimentarios y/o forestales</t>
  </si>
  <si>
    <t>FE 6-6</t>
  </si>
  <si>
    <t>La operación para la que se solicita la ayuda supone la modernización de una actividad ya existente en el sector de la comercialización de productos agroalimentarios y/o forestales</t>
  </si>
  <si>
    <t>5 ADAPTACIÓN Y MITIGACIÓN FRENTE AL CAMBIO CLIMÁTICO</t>
  </si>
  <si>
    <t>CC.2</t>
  </si>
  <si>
    <t>Utilización, fomento o instalación de fuentes renovables de energía</t>
  </si>
  <si>
    <t>CC.2.1</t>
  </si>
  <si>
    <t>Adquisición y puesta en marcha de equipos con captadores solares, placas fotovoltaicas, termosifones, aerogeneradores, calderas de biomasa, acumuladores de calor, equipos de aerotermia, biocombustibles, hidrógeno azul o Gas natural licuado o similares</t>
  </si>
  <si>
    <t>Acumulable</t>
  </si>
  <si>
    <t>CC.4</t>
  </si>
  <si>
    <t>Mecanismos o sistemas que promuevan el ahorro u optimización de recursos hídricos</t>
  </si>
  <si>
    <t>CC.4.1</t>
  </si>
  <si>
    <t>Depósitos acumulación aguas pluviales, sistemas programable de riego localizado; puesta en marcha de mecanismos que permitan un ahorro hídrico mediante la instalación de sistemas de reutilización y depuración de aguas (p.ej aguas grises en edificios….etc)</t>
  </si>
  <si>
    <t>CC.4.2</t>
  </si>
  <si>
    <t>Medidas de conservación/uso eficaz que permitan reducir el consumo de agua (inversión infraestructuras para reducción de fugas, instalación contadores individuales)</t>
  </si>
  <si>
    <t>CC.4.3</t>
  </si>
  <si>
    <t>Apoyo a iniciativas de desarrollo y aplicación de metodologías de aprovechamiento eficiente de los recursos hídricos en sectores dependientes del agua</t>
  </si>
  <si>
    <t>CC.4.4</t>
  </si>
  <si>
    <t>Apoyo a iniciativas de biorremediación/reciclaje/reutilización de aguas residuales</t>
  </si>
  <si>
    <t>CC.4.5</t>
  </si>
  <si>
    <t>Contribución a la ampliación del conocimiento sobre gestión sostenible del agua</t>
  </si>
  <si>
    <t>CC.4.6</t>
  </si>
  <si>
    <t>Acciones de limpieza y prevención de riesgos en zonas calificadas de inundables.</t>
  </si>
  <si>
    <t>CC.10</t>
  </si>
  <si>
    <t>Promoción de la producción sostenible y ecológica</t>
  </si>
  <si>
    <t>CC.10.1</t>
  </si>
  <si>
    <t>Fomento de la producción  de materias primas o transformados agrícolas, ganaderos o forestales  que se acojan a un régimen ecológico acreditado o que vaya a obtenerlo tras la ejecución</t>
  </si>
  <si>
    <t>CC.10.2</t>
  </si>
  <si>
    <t>Fomento de la fabricación de  productos o bienes  industriales que se acojan a un régimen ecológico acreditado o que vayan a obtenerlo tras la ejecución.</t>
  </si>
  <si>
    <t>CC.10.3</t>
  </si>
  <si>
    <t>Adquisición equipos o software que permitan optimizar los recursos, minimizando costes e insumos y aumentando la eficacia de las labores agrícolas</t>
  </si>
  <si>
    <t>CC.10.4</t>
  </si>
  <si>
    <t>Difusión del concepto “huella de carbono” a través del fomento del consumo de productos locales</t>
  </si>
  <si>
    <t>CC.10.5</t>
  </si>
  <si>
    <t>Adquisición de equipos para técnicas y labores agrícolas respetuosos con el medio, según certificación fabricante</t>
  </si>
  <si>
    <t>8 IGUALDAD DE GÉNERO</t>
  </si>
  <si>
    <t>IG.1</t>
  </si>
  <si>
    <t>Tipología de la entidad promotora (excepto Ayuntamientos y entes públicos)</t>
  </si>
  <si>
    <t>IG 1.1</t>
  </si>
  <si>
    <t>Promotora persona física mujer</t>
  </si>
  <si>
    <t>IG 1.2</t>
  </si>
  <si>
    <t>Promotora empresa /persona jurídica en el que las mujeres tengan el 51% de los derechos de voto</t>
  </si>
  <si>
    <t>IG 1.3</t>
  </si>
  <si>
    <t>Empresa coparticipada al 50%  de los derechos de voto por una mujer</t>
  </si>
  <si>
    <t>IG 1.4</t>
  </si>
  <si>
    <t>Explotaciones agrarias de titularidad compartida</t>
  </si>
  <si>
    <t>IG 1.5</t>
  </si>
  <si>
    <t>Asociaciones y federaciones de mujeres</t>
  </si>
  <si>
    <t>IG 1.6</t>
  </si>
  <si>
    <t>Empresas de mujeres o dirigidas por mujeres en sectores “masculinizados”</t>
  </si>
  <si>
    <t>IG 1.7</t>
  </si>
  <si>
    <t>Empresa coparticipada al 50% por una mujer en sectores ”masculinizados”</t>
  </si>
  <si>
    <t>IG 1.8</t>
  </si>
  <si>
    <t>Asociaciones y federaciones que trabajen por la igualdad de género</t>
  </si>
  <si>
    <t>10 JUVENTUD RURAL</t>
  </si>
  <si>
    <t>JR.1</t>
  </si>
  <si>
    <t>Contribución a la promoción de condiciones para la igualdad de oportunidades de la juventud rural (menores de 35 años)</t>
  </si>
  <si>
    <t>JR.1.1</t>
  </si>
  <si>
    <t>JR.1.2</t>
  </si>
  <si>
    <t>Personas jurídicas y comunidades de bienes con porcentaje de participación al menos de 51% de jóvenes</t>
  </si>
  <si>
    <t>JR.1.3</t>
  </si>
  <si>
    <t>Empresa coparticipada al 50% por una persona joven.</t>
  </si>
  <si>
    <t>JR.1.4</t>
  </si>
  <si>
    <t>Personas jurídicas con mayoría de jóvenes en órgano de dirección</t>
  </si>
  <si>
    <t>JR.1.5</t>
  </si>
  <si>
    <t>Cooperativas con al menos un 51% de socios jóvenes</t>
  </si>
  <si>
    <t>JR.1.6</t>
  </si>
  <si>
    <t>Asociaciones juveniles</t>
  </si>
  <si>
    <t>11 INNOVACIÓN</t>
  </si>
  <si>
    <t>IN.1</t>
  </si>
  <si>
    <t>Carácter innovador de la operación para la que se solicita la ayuda</t>
  </si>
  <si>
    <t>IN.1.1</t>
  </si>
  <si>
    <t>La operación pertenece a alguno de los sectores de la economía considerados innovadores en la Estrategia de Desarrollo Local Leader (*)</t>
  </si>
  <si>
    <t>IN.1.2</t>
  </si>
  <si>
    <t>La operación aborda alguna de las temáticas consideradas innovadoras en la Estrategia de Desarrollo Local Leader(*)</t>
  </si>
  <si>
    <t>IN.1.3</t>
  </si>
  <si>
    <t>La operación integra alguno de los aspectos considerados innovadores en la Estrategia de Desarrollo Local Leader(*)</t>
  </si>
  <si>
    <t>13 PERFIL DEL SOLICITANTE</t>
  </si>
  <si>
    <t>PS.1</t>
  </si>
  <si>
    <t>Tipología de la cooperación de la persona física o jurídica promotora</t>
  </si>
  <si>
    <t>PS.1.1</t>
  </si>
  <si>
    <t>Integración en estructuras o entidades cooperativas de primer o segundo grado de la ZRL</t>
  </si>
  <si>
    <t>PS.1.2</t>
  </si>
  <si>
    <t>Integración en asociaciones, estructuras  o entidades entre cuyos objetivos esté alguno de los OOTT de la EDL</t>
  </si>
  <si>
    <t>PS.1.3</t>
  </si>
  <si>
    <t>Integración en asociaciones, estructuras o entidades entre cuyos objetivos esté la promoción del desarrollo rural, e impulsar el desarrollo endógeno en la ZRL.</t>
  </si>
  <si>
    <t>PS.2</t>
  </si>
  <si>
    <t>Tipología de la entidad promotora (según Recomendación 2003/361 de la Comisión)</t>
  </si>
  <si>
    <t>PS.2.1</t>
  </si>
  <si>
    <t>Microempresa (ocupa a menos de 10 personas empleadas y su volumen de negocios o balance general no excede los 2 millones €./año)</t>
  </si>
  <si>
    <t>PS.2.2</t>
  </si>
  <si>
    <t>Pequeña empresa (ocupa a menos de 50 personas empleadas y su volumen de negocios no excede los 10 millones €./año)</t>
  </si>
  <si>
    <t>PS.2.3</t>
  </si>
  <si>
    <t xml:space="preserve">Entidades de economía social  </t>
  </si>
  <si>
    <t>Máximo</t>
  </si>
  <si>
    <t>La operación está promovida por: población joven emprendedora demandante de empleo</t>
  </si>
  <si>
    <t>La operación esta promovida por: población joven emprendedora</t>
  </si>
  <si>
    <t>PUNTUACIÓN MÁXIMA</t>
  </si>
  <si>
    <t>MÍNIMO DE PUNTOS PARA PROYECTOS UNA TIPOLOGÍA</t>
  </si>
  <si>
    <t>¿ EL PROYECTO ES SUBVENCIONABLE ?</t>
  </si>
  <si>
    <t xml:space="preserve">SI </t>
  </si>
  <si>
    <t>NO</t>
  </si>
  <si>
    <t>PUNTUACIÓN DE SU PROYECTO</t>
  </si>
  <si>
    <t>SI</t>
  </si>
  <si>
    <t>FE.6</t>
  </si>
  <si>
    <t>JR.1.7</t>
  </si>
  <si>
    <t>Carácter innovador de la operación para la que se solicita la ayuda (*)</t>
  </si>
  <si>
    <t>La operación pertenece a alguno de los sectores de la economía considerados innovadores en la Estrategia de Desarrollo Local Leader</t>
  </si>
  <si>
    <t>La operación aborda alguna de las temáticas consideradas innovadoras en la Estrategia de Desarrollo Local Leader</t>
  </si>
  <si>
    <t>La operación integra alguno de los aspectos considerados innovadores en la Estrategia de Desarrollo Local Leader</t>
  </si>
  <si>
    <t>NECESIDADES PRIORIZADAS PARA LA LÍNEA DE AYUDAS 1. DESARROLLO DEL SECTOR AGRARIO Y FORESTAL</t>
  </si>
  <si>
    <t>Indicar SI o NO</t>
  </si>
  <si>
    <t>Aprovechamiento de la nueva SE-40 para el desarrollo económico y empresarial de todos los sectores económicos (agro y no agro), así como la formulación de nuevos planes de negocio en el eje logístico Algeciras-Madrid.</t>
  </si>
  <si>
    <t>NPL.1</t>
  </si>
  <si>
    <t>(*)</t>
  </si>
  <si>
    <t>La calidad y cantidad de la producción agrícola existente permite evolucionar hacia una industria de transformación y comercialización de productos agrícolas.</t>
  </si>
  <si>
    <t xml:space="preserve">NPL.4 </t>
  </si>
  <si>
    <t>Modernizar las explotaciones agrícolas para mejorar la competitividad.</t>
  </si>
  <si>
    <t>NPL.6</t>
  </si>
  <si>
    <t>La existencia de tierras de gran productividad agraria facilita que las explotaciones agrícolas se modernicen para reducir el consumo de agua.</t>
  </si>
  <si>
    <t>NPL.14</t>
  </si>
  <si>
    <t>Puntuación</t>
  </si>
  <si>
    <t>(*) Consultar el documento "Definición y Justificación de Aspectos Innovadores"</t>
  </si>
  <si>
    <t>seleccione sólo un criterio</t>
  </si>
  <si>
    <t>INSTRUCCIONES PARA RELLENAR LA HOJA DE CÁLCULO</t>
  </si>
  <si>
    <t>Seleccione las pestañas numeradas para rellenar los criterios de selección, la puntuación obtenida se copiará en la hoja "Resumen" automáticamente. Sólo se pueden rellenar las casillas seleccionando "Si" o "No"</t>
  </si>
  <si>
    <t>Para que su proyecto sea subvencionable deberá obtener una puntuación mínima de 60 puntos.</t>
  </si>
  <si>
    <t>Al completar todos los apartados guarde la hoja con el NIF y el nombre de su Entidad para que pueda ser identificado por nuestro personal técnico.</t>
  </si>
  <si>
    <t>La operación atiende a 1 necesidad priorizada detectada en EDLL</t>
  </si>
  <si>
    <t>La operación atiende a 2 necesidades priorizadas detectadas en EDLL</t>
  </si>
  <si>
    <t>La operación atiende a 3 ó más necesidades priorizadas detectadas en EDLL</t>
  </si>
  <si>
    <t>Cada uno de los criterios y subcriterios seleccionados deberá justificarse en el documento “Memoria descriptiva” a aportar junto con la solicitud de ayuda, en el caso de no quedar convenientemente justificados no podrán ser tenidos en cuenta para la valoración del proyecto.</t>
  </si>
  <si>
    <t>Los criterios y subcriterios del GDR Gran Vega de Sevilla han sido seleccionados del listado que aparece en la Orden de 3 de febrero de 2026, por la que se aprueban las bases reguladoras para la concesión de las ayudas, en régimen de concurrencia no competitiva, previstas en las Estrategias de Desarrollo Local LEADER de los Grupos de Desarrollo Rural, en el marco del Plan Estratégico de la Política Agrícola Común 2023-2027 (Intervención 7119.2).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</si>
</sst>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b/>
      <sz val="11"/>
      <color theme="1"/>
      <name val="Aptos Narrow"/>
      <family val="2"/>
      <scheme val="minor"/>
    </font>
    <font>
      <sz val="20"/>
      <color rgb="FF000000"/>
      <name val="Liberation Sans1"/>
    </font>
    <font>
      <sz val="10"/>
      <color rgb="FF000000"/>
      <name val="Liberation Sans1"/>
    </font>
    <font>
      <b/>
      <sz val="20"/>
      <color rgb="FF000000"/>
      <name val="Liberation Sans1"/>
    </font>
    <font>
      <b/>
      <sz val="11"/>
      <color rgb="FF000000"/>
      <name val="Source Sans Pro1"/>
    </font>
    <font>
      <b/>
      <sz val="10"/>
      <color rgb="FF000000"/>
      <name val="Source Sans Pro1"/>
    </font>
    <font>
      <sz val="10"/>
      <color rgb="FF000000"/>
      <name val="Source Sans Pro1"/>
    </font>
    <font>
      <b/>
      <sz val="10"/>
      <color rgb="FFCE181E"/>
      <name val="Liberation Sans1"/>
    </font>
    <font>
      <sz val="10"/>
      <color rgb="FF000000"/>
      <name val="Source Sans Pro"/>
      <family val="2"/>
    </font>
    <font>
      <b/>
      <sz val="10"/>
      <color rgb="FF000000"/>
      <name val="Source Sans Pro"/>
      <family val="2"/>
    </font>
    <font>
      <b/>
      <sz val="14"/>
      <color theme="1"/>
      <name val="Aptos Narrow"/>
      <family val="2"/>
      <scheme val="minor"/>
    </font>
    <font>
      <b/>
      <sz val="14"/>
      <color rgb="FF000000"/>
      <name val="Source Sans Pro1"/>
    </font>
    <font>
      <b/>
      <sz val="10"/>
      <color rgb="FF000000"/>
      <name val="Liberation Sans1"/>
    </font>
    <font>
      <b/>
      <sz val="16"/>
      <color rgb="FF00A0FC"/>
      <name val="Source Sans Pro"/>
      <family val="2"/>
    </font>
    <font>
      <b/>
      <sz val="16"/>
      <color rgb="FF00A0FC"/>
      <name val="Source Sans Pro1"/>
    </font>
    <font>
      <b/>
      <sz val="16"/>
      <color rgb="FF00B0F0"/>
      <name val="Aptos Narrow"/>
      <family val="2"/>
      <scheme val="minor"/>
    </font>
    <font>
      <sz val="16"/>
      <color rgb="FF00B0F0"/>
      <name val="Aptos Narrow"/>
      <family val="2"/>
      <scheme val="minor"/>
    </font>
    <font>
      <sz val="8"/>
      <name val="Aptos Narrow"/>
      <family val="2"/>
      <scheme val="minor"/>
    </font>
    <font>
      <u/>
      <sz val="11"/>
      <color theme="10"/>
      <name val="Aptos Narrow"/>
      <family val="2"/>
      <scheme val="minor"/>
    </font>
    <font>
      <sz val="20"/>
      <color rgb="FF000000"/>
      <name val="Source Sans Pro1"/>
    </font>
    <font>
      <sz val="11"/>
      <color theme="9" tint="0.79998168889431442"/>
      <name val="Aptos Narrow"/>
      <family val="2"/>
      <scheme val="minor"/>
    </font>
    <font>
      <sz val="16"/>
      <color theme="9" tint="0.79998168889431442"/>
      <name val="Aptos Narrow"/>
      <family val="2"/>
      <scheme val="minor"/>
    </font>
    <font>
      <sz val="11"/>
      <color rgb="FF000000"/>
      <name val="Liberation Sans1"/>
    </font>
    <font>
      <b/>
      <sz val="16"/>
      <color rgb="FF000000"/>
      <name val="Liberation Sans1"/>
    </font>
    <font>
      <sz val="16"/>
      <color rgb="FF000000"/>
      <name val="Liberation Sans1"/>
    </font>
  </fonts>
  <fills count="8">
    <fill>
      <patternFill patternType="none"/>
    </fill>
    <fill>
      <patternFill patternType="gray125"/>
    </fill>
    <fill>
      <patternFill patternType="solid">
        <fgColor rgb="FFFFFFCC"/>
        <bgColor rgb="FFFFFFCC"/>
      </patternFill>
    </fill>
    <fill>
      <patternFill patternType="solid">
        <fgColor rgb="FFE7E6E6"/>
        <bgColor rgb="FFE7E6E6"/>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79998168889431442"/>
        <bgColor rgb="FFFFFF00"/>
      </patternFill>
    </fill>
  </fills>
  <borders count="3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top style="thin">
        <color rgb="FF000000"/>
      </top>
      <bottom style="medium">
        <color indexed="64"/>
      </bottom>
      <diagonal/>
    </border>
  </borders>
  <cellStyleXfs count="3">
    <xf numFmtId="0" fontId="0" fillId="0" borderId="0"/>
    <xf numFmtId="0" fontId="19" fillId="0" borderId="0" applyNumberFormat="0" applyFill="0" applyBorder="0" applyAlignment="0" applyProtection="0"/>
    <xf numFmtId="0" fontId="23" fillId="0" borderId="0"/>
  </cellStyleXfs>
  <cellXfs count="154">
    <xf numFmtId="0" fontId="0" fillId="0" borderId="0" xfId="0"/>
    <xf numFmtId="0" fontId="2" fillId="0" borderId="0" xfId="0" applyFont="1"/>
    <xf numFmtId="0" fontId="2" fillId="0" borderId="0" xfId="0" applyFont="1" applyAlignment="1">
      <alignment horizontal="justify" vertical="center"/>
    </xf>
    <xf numFmtId="0" fontId="3"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0" fillId="0" borderId="0" xfId="0" applyAlignment="1">
      <alignment horizontal="justify" vertical="center"/>
    </xf>
    <xf numFmtId="0" fontId="7" fillId="0" borderId="0" xfId="0" applyFont="1"/>
    <xf numFmtId="0" fontId="7" fillId="0" borderId="0" xfId="0" applyFont="1" applyAlignment="1">
      <alignment horizontal="center"/>
    </xf>
    <xf numFmtId="0" fontId="0" fillId="0" borderId="0" xfId="0" applyAlignment="1">
      <alignment vertical="center"/>
    </xf>
    <xf numFmtId="0" fontId="7" fillId="0" borderId="0" xfId="0" applyFont="1" applyAlignment="1">
      <alignment vertical="center"/>
    </xf>
    <xf numFmtId="0" fontId="7" fillId="0" borderId="0" xfId="0" applyFont="1" applyAlignment="1">
      <alignment horizontal="justify" vertical="center"/>
    </xf>
    <xf numFmtId="0" fontId="7" fillId="0" borderId="0" xfId="0" applyFont="1" applyAlignment="1">
      <alignment horizontal="center" vertical="center"/>
    </xf>
    <xf numFmtId="0" fontId="7" fillId="0" borderId="4" xfId="0" applyFont="1" applyBorder="1" applyAlignment="1">
      <alignment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xf>
    <xf numFmtId="0" fontId="0" fillId="0" borderId="0" xfId="0" applyAlignment="1">
      <alignment vertical="center" wrapText="1"/>
    </xf>
    <xf numFmtId="0" fontId="9" fillId="0" borderId="6" xfId="0" applyFont="1" applyBorder="1" applyAlignment="1">
      <alignment horizontal="justify" vertical="center" wrapText="1"/>
    </xf>
    <xf numFmtId="0" fontId="7" fillId="0" borderId="6" xfId="0" applyFont="1" applyBorder="1" applyAlignment="1">
      <alignment horizontal="left" vertical="center" wrapText="1"/>
    </xf>
    <xf numFmtId="0" fontId="7" fillId="0" borderId="7" xfId="0" applyFont="1" applyBorder="1" applyAlignment="1">
      <alignment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9" fillId="0" borderId="10" xfId="0" applyFont="1" applyBorder="1" applyAlignment="1">
      <alignment horizontal="left" vertical="center" wrapText="1"/>
    </xf>
    <xf numFmtId="0" fontId="6" fillId="0" borderId="4" xfId="0" applyFont="1" applyBorder="1" applyAlignment="1">
      <alignment horizontal="center" vertical="center"/>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6" fillId="0" borderId="19" xfId="0" applyFont="1" applyBorder="1" applyAlignment="1">
      <alignment horizontal="center" vertical="center"/>
    </xf>
    <xf numFmtId="0" fontId="7" fillId="0" borderId="20" xfId="0" applyFont="1" applyBorder="1" applyAlignment="1">
      <alignment horizontal="center" vertical="center"/>
    </xf>
    <xf numFmtId="0" fontId="6"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9" fillId="0" borderId="0" xfId="0" applyFont="1" applyAlignment="1">
      <alignment horizontal="left" vertical="center" wrapText="1"/>
    </xf>
    <xf numFmtId="0" fontId="6"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4" xfId="0" applyFont="1" applyBorder="1" applyAlignment="1">
      <alignment horizontal="justify" vertical="center" wrapText="1"/>
    </xf>
    <xf numFmtId="0" fontId="7" fillId="0" borderId="25" xfId="0" applyFont="1" applyBorder="1" applyAlignment="1">
      <alignment horizontal="center" vertical="center"/>
    </xf>
    <xf numFmtId="0" fontId="6" fillId="0" borderId="19" xfId="0" applyFont="1" applyBorder="1" applyAlignment="1">
      <alignment horizontal="center" vertical="center" wrapText="1"/>
    </xf>
    <xf numFmtId="0" fontId="7" fillId="0" borderId="19" xfId="0" applyFont="1" applyBorder="1" applyAlignment="1">
      <alignment horizontal="center" vertical="center"/>
    </xf>
    <xf numFmtId="0" fontId="6" fillId="0" borderId="19" xfId="0" applyFont="1" applyBorder="1" applyAlignment="1">
      <alignment vertical="center" wrapText="1"/>
    </xf>
    <xf numFmtId="0" fontId="7" fillId="0" borderId="19" xfId="0" applyFont="1" applyBorder="1" applyAlignment="1">
      <alignment vertical="center"/>
    </xf>
    <xf numFmtId="0" fontId="6" fillId="0" borderId="23" xfId="0" applyFont="1" applyBorder="1" applyAlignment="1">
      <alignment vertical="center" wrapText="1"/>
    </xf>
    <xf numFmtId="0" fontId="7" fillId="0" borderId="23" xfId="0" applyFont="1" applyBorder="1" applyAlignment="1">
      <alignment vertical="center"/>
    </xf>
    <xf numFmtId="0" fontId="7" fillId="0" borderId="24" xfId="0" applyFont="1" applyBorder="1" applyAlignment="1">
      <alignment horizontal="center" vertical="center" wrapText="1"/>
    </xf>
    <xf numFmtId="0" fontId="1" fillId="0" borderId="0" xfId="0" applyFont="1"/>
    <xf numFmtId="0" fontId="1" fillId="0" borderId="0" xfId="0" applyFont="1" applyAlignment="1">
      <alignment horizontal="center" vertical="center"/>
    </xf>
    <xf numFmtId="0" fontId="11" fillId="0" borderId="0" xfId="0" applyFont="1"/>
    <xf numFmtId="0" fontId="12" fillId="0" borderId="0" xfId="0" applyFont="1"/>
    <xf numFmtId="0" fontId="12" fillId="0" borderId="0" xfId="0" applyFont="1" applyAlignment="1">
      <alignment horizontal="right" vertical="center"/>
    </xf>
    <xf numFmtId="0" fontId="12" fillId="0" borderId="0" xfId="0" applyFont="1" applyAlignment="1">
      <alignment horizontal="center"/>
    </xf>
    <xf numFmtId="0" fontId="11" fillId="0" borderId="0" xfId="0" applyFont="1" applyAlignment="1">
      <alignment horizontal="center" vertical="center"/>
    </xf>
    <xf numFmtId="0" fontId="11" fillId="4" borderId="14" xfId="0" applyFont="1" applyFill="1" applyBorder="1" applyAlignment="1">
      <alignment horizontal="center" vertical="center"/>
    </xf>
    <xf numFmtId="0" fontId="13" fillId="0" borderId="0" xfId="0" applyFont="1" applyAlignment="1">
      <alignment horizontal="center" vertical="center" wrapText="1"/>
    </xf>
    <xf numFmtId="0" fontId="1" fillId="0" borderId="0" xfId="0" applyFont="1" applyAlignment="1">
      <alignment vertical="center"/>
    </xf>
    <xf numFmtId="0" fontId="14" fillId="0" borderId="0" xfId="0" applyFont="1" applyAlignment="1">
      <alignment horizontal="justify" vertical="center"/>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0" fontId="6" fillId="3" borderId="0" xfId="0" applyFont="1" applyFill="1" applyAlignment="1">
      <alignment horizontal="justify" vertical="center" wrapText="1"/>
    </xf>
    <xf numFmtId="0" fontId="6" fillId="3" borderId="0" xfId="0" applyFont="1" applyFill="1" applyAlignment="1">
      <alignment horizontal="left" vertical="center"/>
    </xf>
    <xf numFmtId="0" fontId="10" fillId="3" borderId="0" xfId="0" applyFont="1" applyFill="1" applyAlignment="1">
      <alignment horizontal="left" vertical="center"/>
    </xf>
    <xf numFmtId="0" fontId="15" fillId="0" borderId="0" xfId="0" applyFont="1" applyAlignment="1">
      <alignment horizontal="justify" vertical="center"/>
    </xf>
    <xf numFmtId="0" fontId="5" fillId="2" borderId="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19" xfId="0" applyFont="1" applyFill="1" applyBorder="1" applyAlignment="1">
      <alignment horizontal="center" vertical="center" wrapText="1"/>
    </xf>
    <xf numFmtId="0" fontId="15" fillId="0" borderId="0" xfId="0" applyFont="1" applyAlignment="1">
      <alignment horizontal="right" vertical="center"/>
    </xf>
    <xf numFmtId="0" fontId="15" fillId="0" borderId="0" xfId="0" applyFont="1" applyAlignment="1">
      <alignment horizontal="center" vertical="center"/>
    </xf>
    <xf numFmtId="0" fontId="16" fillId="3"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6" fillId="3" borderId="0" xfId="0" applyFont="1" applyFill="1" applyAlignment="1">
      <alignment horizontal="center" vertical="center"/>
    </xf>
    <xf numFmtId="0" fontId="17" fillId="0" borderId="0" xfId="0" applyFont="1" applyAlignment="1">
      <alignment vertical="center"/>
    </xf>
    <xf numFmtId="0" fontId="17" fillId="0" borderId="0" xfId="0" applyFont="1" applyAlignment="1">
      <alignment vertical="center" wrapText="1"/>
    </xf>
    <xf numFmtId="0" fontId="7" fillId="0" borderId="2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29" xfId="0" applyFont="1" applyBorder="1" applyAlignment="1">
      <alignment horizontal="center" vertical="center"/>
    </xf>
    <xf numFmtId="0" fontId="6" fillId="3" borderId="4" xfId="0" applyFont="1" applyFill="1" applyBorder="1" applyAlignment="1">
      <alignment horizontal="left" vertical="center"/>
    </xf>
    <xf numFmtId="0" fontId="7" fillId="0" borderId="23" xfId="0" applyFont="1" applyBorder="1" applyAlignment="1">
      <alignment horizontal="center" vertical="center"/>
    </xf>
    <xf numFmtId="0" fontId="7" fillId="0" borderId="19" xfId="0" applyFont="1" applyBorder="1" applyAlignment="1">
      <alignment horizontal="left" vertical="center" indent="2"/>
    </xf>
    <xf numFmtId="0" fontId="6" fillId="0" borderId="0" xfId="0" applyFont="1" applyAlignment="1">
      <alignment vertical="center" wrapText="1"/>
    </xf>
    <xf numFmtId="0" fontId="7" fillId="0" borderId="19"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xf>
    <xf numFmtId="0" fontId="5" fillId="2" borderId="32"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3" borderId="21" xfId="0" applyFont="1" applyFill="1" applyBorder="1" applyAlignment="1">
      <alignment horizontal="left" vertical="center" wrapText="1"/>
    </xf>
    <xf numFmtId="0" fontId="7" fillId="0" borderId="21" xfId="0" applyFont="1" applyBorder="1" applyAlignment="1">
      <alignment horizontal="left" vertical="center" wrapText="1" indent="2"/>
    </xf>
    <xf numFmtId="0" fontId="7" fillId="0" borderId="34" xfId="0" applyFont="1" applyBorder="1" applyAlignment="1">
      <alignment horizontal="left" vertical="center" wrapText="1" indent="2"/>
    </xf>
    <xf numFmtId="0" fontId="0" fillId="0" borderId="10" xfId="0" applyBorder="1" applyAlignment="1">
      <alignment horizontal="left" vertical="center" wrapText="1"/>
    </xf>
    <xf numFmtId="0" fontId="0" fillId="0" borderId="10" xfId="0" applyBorder="1" applyAlignment="1">
      <alignment horizontal="center" vertical="center"/>
    </xf>
    <xf numFmtId="0" fontId="1" fillId="4" borderId="10" xfId="0" applyFont="1" applyFill="1" applyBorder="1" applyAlignment="1">
      <alignment horizontal="center" vertical="center"/>
    </xf>
    <xf numFmtId="0" fontId="1" fillId="4" borderId="10" xfId="0" applyFont="1" applyFill="1" applyBorder="1" applyAlignment="1">
      <alignment horizontal="center" vertical="center" wrapText="1"/>
    </xf>
    <xf numFmtId="0" fontId="15" fillId="0" borderId="0" xfId="0" applyFont="1" applyAlignment="1">
      <alignment vertical="center"/>
    </xf>
    <xf numFmtId="0" fontId="21" fillId="6" borderId="0" xfId="0" applyFont="1" applyFill="1" applyAlignment="1" applyProtection="1">
      <alignment vertical="center"/>
      <protection locked="0"/>
    </xf>
    <xf numFmtId="0" fontId="5" fillId="2" borderId="0" xfId="0" applyFont="1" applyFill="1" applyAlignment="1">
      <alignment horizontal="center" vertical="center"/>
    </xf>
    <xf numFmtId="0" fontId="15" fillId="0" borderId="0" xfId="0" applyFont="1" applyAlignment="1">
      <alignment horizontal="left" vertical="center"/>
    </xf>
    <xf numFmtId="0" fontId="14" fillId="0" borderId="0" xfId="0" applyFont="1" applyAlignment="1">
      <alignment vertical="center"/>
    </xf>
    <xf numFmtId="0" fontId="21" fillId="5" borderId="0" xfId="0" applyFont="1" applyFill="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1" fillId="5"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22" fillId="6" borderId="0" xfId="0" applyFont="1" applyFill="1" applyAlignment="1" applyProtection="1">
      <alignment vertical="center"/>
      <protection locked="0"/>
    </xf>
    <xf numFmtId="0" fontId="22" fillId="6" borderId="0" xfId="0" applyFont="1" applyFill="1" applyAlignment="1" applyProtection="1">
      <alignment horizontal="center" vertical="center"/>
      <protection locked="0"/>
    </xf>
    <xf numFmtId="0" fontId="22" fillId="6" borderId="0" xfId="0" applyFont="1" applyFill="1" applyAlignment="1" applyProtection="1">
      <alignment horizontal="center" vertical="center" wrapText="1"/>
      <protection locked="0"/>
    </xf>
    <xf numFmtId="0" fontId="19" fillId="0" borderId="0" xfId="1" applyFill="1"/>
    <xf numFmtId="0" fontId="22" fillId="5" borderId="0" xfId="0" applyFont="1" applyFill="1" applyAlignment="1" applyProtection="1">
      <alignment vertical="center"/>
      <protection locked="0"/>
    </xf>
    <xf numFmtId="0" fontId="4" fillId="0" borderId="0" xfId="2" applyFont="1" applyAlignment="1">
      <alignment vertical="center"/>
    </xf>
    <xf numFmtId="0" fontId="25" fillId="0" borderId="0" xfId="2" applyFont="1" applyAlignment="1">
      <alignment horizontal="center" vertical="center" wrapText="1"/>
    </xf>
    <xf numFmtId="0" fontId="3" fillId="0" borderId="0" xfId="2" applyFont="1" applyAlignment="1">
      <alignment vertical="center" wrapText="1"/>
    </xf>
    <xf numFmtId="0" fontId="0" fillId="0" borderId="0" xfId="0" applyAlignment="1">
      <alignment wrapText="1"/>
    </xf>
    <xf numFmtId="0" fontId="6" fillId="3" borderId="5"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0" fillId="0" borderId="0" xfId="0" applyAlignment="1">
      <alignment horizontal="left" wrapText="1"/>
    </xf>
    <xf numFmtId="0" fontId="24" fillId="0" borderId="0" xfId="2" applyFont="1" applyAlignment="1">
      <alignment horizontal="center" vertical="center"/>
    </xf>
    <xf numFmtId="0" fontId="25" fillId="7" borderId="0" xfId="2" applyFont="1" applyFill="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xf>
    <xf numFmtId="0" fontId="2" fillId="7" borderId="0" xfId="0" applyFont="1" applyFill="1" applyAlignment="1">
      <alignment horizontal="center"/>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3" borderId="4" xfId="0" applyFont="1" applyFill="1" applyBorder="1" applyAlignment="1">
      <alignment horizontal="center" vertical="center"/>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6" fillId="3" borderId="28"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5" xfId="0" applyFont="1" applyFill="1" applyBorder="1" applyAlignment="1">
      <alignment horizontal="left" vertical="center"/>
    </xf>
    <xf numFmtId="0" fontId="6" fillId="3" borderId="20" xfId="0" applyFont="1" applyFill="1" applyBorder="1" applyAlignment="1">
      <alignment horizontal="left" vertical="center"/>
    </xf>
    <xf numFmtId="0" fontId="6" fillId="3" borderId="31" xfId="0" applyFont="1" applyFill="1" applyBorder="1" applyAlignment="1">
      <alignment horizontal="left" vertical="center" wrapText="1"/>
    </xf>
    <xf numFmtId="0" fontId="4" fillId="0" borderId="0" xfId="0" applyFont="1" applyAlignment="1">
      <alignment horizontal="center" vertical="center"/>
    </xf>
    <xf numFmtId="0" fontId="20" fillId="0" borderId="0" xfId="0" applyFont="1" applyAlignment="1">
      <alignment horizontal="center"/>
    </xf>
    <xf numFmtId="0" fontId="6" fillId="3" borderId="12" xfId="0" applyFont="1" applyFill="1" applyBorder="1" applyAlignment="1">
      <alignment horizontal="center" vertical="center"/>
    </xf>
    <xf numFmtId="0" fontId="10" fillId="3" borderId="13" xfId="0" applyFont="1" applyFill="1" applyBorder="1" applyAlignment="1">
      <alignment horizontal="left" vertical="center"/>
    </xf>
    <xf numFmtId="0" fontId="10" fillId="3" borderId="20" xfId="0" applyFont="1" applyFill="1" applyBorder="1" applyAlignment="1">
      <alignment horizontal="left" vertical="center"/>
    </xf>
    <xf numFmtId="0" fontId="1" fillId="5" borderId="0" xfId="0" applyFont="1" applyFill="1" applyAlignment="1">
      <alignment horizontal="center" vertical="center" wrapText="1"/>
    </xf>
    <xf numFmtId="0" fontId="6" fillId="3" borderId="22" xfId="0" applyFont="1" applyFill="1" applyBorder="1" applyAlignment="1">
      <alignment horizontal="left" vertical="center" wrapText="1"/>
    </xf>
    <xf numFmtId="0" fontId="0" fillId="5" borderId="10"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ctrlProps/ctrlProp1.xml><?xml version="1.0" encoding="utf-8"?>
<formControlPr xmlns="http://schemas.microsoft.com/office/spreadsheetml/2009/9/main" objectType="List" dx="22" fmlaLink="$F$9" fmlaRange="$H$5:$H$6" noThreeD="1" sel="2" val="0"/>
</file>

<file path=xl/ctrlProps/ctrlProp10.xml><?xml version="1.0" encoding="utf-8"?>
<formControlPr xmlns="http://schemas.microsoft.com/office/spreadsheetml/2009/9/main" objectType="List" dx="22" fmlaLink="$F$7" fmlaRange="$I$5:$I$6" noThreeD="1" sel="2" val="0"/>
</file>

<file path=xl/ctrlProps/ctrlProp11.xml><?xml version="1.0" encoding="utf-8"?>
<formControlPr xmlns="http://schemas.microsoft.com/office/spreadsheetml/2009/9/main" objectType="List" dx="22" fmlaLink="$F$8" fmlaRange="$I$5:$I$6" noThreeD="1" sel="2" val="0"/>
</file>

<file path=xl/ctrlProps/ctrlProp12.xml><?xml version="1.0" encoding="utf-8"?>
<formControlPr xmlns="http://schemas.microsoft.com/office/spreadsheetml/2009/9/main" objectType="List" dx="22" fmlaLink="$F$9" fmlaRange="$I$5:$I$6" noThreeD="1" sel="2" val="0"/>
</file>

<file path=xl/ctrlProps/ctrlProp13.xml><?xml version="1.0" encoding="utf-8"?>
<formControlPr xmlns="http://schemas.microsoft.com/office/spreadsheetml/2009/9/main" objectType="List" dx="22" fmlaLink="$F$10" fmlaRange="$I$5:$I$6" noThreeD="1" sel="2" val="0"/>
</file>

<file path=xl/ctrlProps/ctrlProp14.xml><?xml version="1.0" encoding="utf-8"?>
<formControlPr xmlns="http://schemas.microsoft.com/office/spreadsheetml/2009/9/main" objectType="List" dx="22" fmlaLink="$F$11" fmlaRange="$I$5:$I$6" noThreeD="1" sel="2" val="0"/>
</file>

<file path=xl/ctrlProps/ctrlProp15.xml><?xml version="1.0" encoding="utf-8"?>
<formControlPr xmlns="http://schemas.microsoft.com/office/spreadsheetml/2009/9/main" objectType="List" dx="22" fmlaLink="$F$12" fmlaRange="$I$5:$I$6" noThreeD="1" sel="2" val="0"/>
</file>

<file path=xl/ctrlProps/ctrlProp16.xml><?xml version="1.0" encoding="utf-8"?>
<formControlPr xmlns="http://schemas.microsoft.com/office/spreadsheetml/2009/9/main" objectType="List" dx="22" fmlaLink="$F$13" fmlaRange="$I$5:$I$6" noThreeD="1" sel="2" val="0"/>
</file>

<file path=xl/ctrlProps/ctrlProp17.xml><?xml version="1.0" encoding="utf-8"?>
<formControlPr xmlns="http://schemas.microsoft.com/office/spreadsheetml/2009/9/main" objectType="List" dx="22" fmlaLink="$F$14" fmlaRange="$I$5:$I$6" noThreeD="1" sel="2" val="0"/>
</file>

<file path=xl/ctrlProps/ctrlProp18.xml><?xml version="1.0" encoding="utf-8"?>
<formControlPr xmlns="http://schemas.microsoft.com/office/spreadsheetml/2009/9/main" objectType="List" dx="22" fmlaLink="$F$15" fmlaRange="$I$5:$I$6" noThreeD="1" sel="2" val="0"/>
</file>

<file path=xl/ctrlProps/ctrlProp19.xml><?xml version="1.0" encoding="utf-8"?>
<formControlPr xmlns="http://schemas.microsoft.com/office/spreadsheetml/2009/9/main" objectType="List" dx="22" fmlaLink="$F$16" fmlaRange="$I$5:$I$6" noThreeD="1" sel="2" val="0"/>
</file>

<file path=xl/ctrlProps/ctrlProp2.xml><?xml version="1.0" encoding="utf-8"?>
<formControlPr xmlns="http://schemas.microsoft.com/office/spreadsheetml/2009/9/main" objectType="List" dx="22" fmlaLink="$F$8" fmlaRange="$H$5:$H$6" noThreeD="1" sel="2" val="0"/>
</file>

<file path=xl/ctrlProps/ctrlProp20.xml><?xml version="1.0" encoding="utf-8"?>
<formControlPr xmlns="http://schemas.microsoft.com/office/spreadsheetml/2009/9/main" objectType="List" dx="22" fmlaLink="$F$17" fmlaRange="$I$5:$I$6" noThreeD="1" sel="2" val="0"/>
</file>

<file path=xl/ctrlProps/ctrlProp21.xml><?xml version="1.0" encoding="utf-8"?>
<formControlPr xmlns="http://schemas.microsoft.com/office/spreadsheetml/2009/9/main" objectType="List" dx="22" fmlaLink="$F$18" fmlaRange="$I$5:$I$6" noThreeD="1" sel="2" val="0"/>
</file>

<file path=xl/ctrlProps/ctrlProp22.xml><?xml version="1.0" encoding="utf-8"?>
<formControlPr xmlns="http://schemas.microsoft.com/office/spreadsheetml/2009/9/main" objectType="List" dx="22" fmlaLink="$F$19" fmlaRange="$I$5:$I$6" noThreeD="1" sel="2" val="0"/>
</file>

<file path=xl/ctrlProps/ctrlProp23.xml><?xml version="1.0" encoding="utf-8"?>
<formControlPr xmlns="http://schemas.microsoft.com/office/spreadsheetml/2009/9/main" objectType="List" dx="22" fmlaLink="$F$20" fmlaRange="$I$5:$I$6" noThreeD="1" sel="2" val="0"/>
</file>

<file path=xl/ctrlProps/ctrlProp24.xml><?xml version="1.0" encoding="utf-8"?>
<formControlPr xmlns="http://schemas.microsoft.com/office/spreadsheetml/2009/9/main" objectType="List" dx="22" fmlaLink="$F$22" fmlaRange="$I$5:$I$6" noThreeD="1" sel="2" val="0"/>
</file>

<file path=xl/ctrlProps/ctrlProp25.xml><?xml version="1.0" encoding="utf-8"?>
<formControlPr xmlns="http://schemas.microsoft.com/office/spreadsheetml/2009/9/main" objectType="List" dx="22" fmlaLink="$F$23" fmlaRange="$I$5:$I$6" noThreeD="1" sel="2" val="0"/>
</file>

<file path=xl/ctrlProps/ctrlProp26.xml><?xml version="1.0" encoding="utf-8"?>
<formControlPr xmlns="http://schemas.microsoft.com/office/spreadsheetml/2009/9/main" objectType="List" dx="22" fmlaLink="$F$24" fmlaRange="$I$5:$I$6" noThreeD="1" sel="2" val="0"/>
</file>

<file path=xl/ctrlProps/ctrlProp27.xml><?xml version="1.0" encoding="utf-8"?>
<formControlPr xmlns="http://schemas.microsoft.com/office/spreadsheetml/2009/9/main" objectType="List" dx="22" fmlaLink="$F$25" fmlaRange="$I$5:$I$6" noThreeD="1" sel="2" val="0"/>
</file>

<file path=xl/ctrlProps/ctrlProp28.xml><?xml version="1.0" encoding="utf-8"?>
<formControlPr xmlns="http://schemas.microsoft.com/office/spreadsheetml/2009/9/main" objectType="List" dx="22" fmlaLink="$F$26" fmlaRange="$I$5:$I$6" noThreeD="1" sel="2" val="0"/>
</file>

<file path=xl/ctrlProps/ctrlProp29.xml><?xml version="1.0" encoding="utf-8"?>
<formControlPr xmlns="http://schemas.microsoft.com/office/spreadsheetml/2009/9/main" objectType="List" dx="22" fmlaLink="$F$27" fmlaRange="$I$5:$I$6" noThreeD="1" sel="2" val="0"/>
</file>

<file path=xl/ctrlProps/ctrlProp3.xml><?xml version="1.0" encoding="utf-8"?>
<formControlPr xmlns="http://schemas.microsoft.com/office/spreadsheetml/2009/9/main" objectType="List" dx="22" fmlaLink="$F$6" fmlaRange="$H$5:$H$6" noThreeD="1" sel="2" val="0"/>
</file>

<file path=xl/ctrlProps/ctrlProp30.xml><?xml version="1.0" encoding="utf-8"?>
<formControlPr xmlns="http://schemas.microsoft.com/office/spreadsheetml/2009/9/main" objectType="List" dx="22" fmlaLink="$F$5" fmlaRange="$H$5:$H$6" noThreeD="1" sel="2" val="0"/>
</file>

<file path=xl/ctrlProps/ctrlProp31.xml><?xml version="1.0" encoding="utf-8"?>
<formControlPr xmlns="http://schemas.microsoft.com/office/spreadsheetml/2009/9/main" objectType="List" dx="22" fmlaLink="$F$7" fmlaRange="$H$5:$H$6" noThreeD="1" sel="2" val="0"/>
</file>

<file path=xl/ctrlProps/ctrlProp32.xml><?xml version="1.0" encoding="utf-8"?>
<formControlPr xmlns="http://schemas.microsoft.com/office/spreadsheetml/2009/9/main" objectType="List" dx="22" fmlaLink="$F$8" fmlaRange="$H$5:$H$6" noThreeD="1" sel="2" val="0"/>
</file>

<file path=xl/ctrlProps/ctrlProp33.xml><?xml version="1.0" encoding="utf-8"?>
<formControlPr xmlns="http://schemas.microsoft.com/office/spreadsheetml/2009/9/main" objectType="List" dx="22" fmlaLink="$F$9" fmlaRange="$H$5:$H$6" noThreeD="1" sel="2" val="0"/>
</file>

<file path=xl/ctrlProps/ctrlProp34.xml><?xml version="1.0" encoding="utf-8"?>
<formControlPr xmlns="http://schemas.microsoft.com/office/spreadsheetml/2009/9/main" objectType="List" dx="22" fmlaLink="$F$10" fmlaRange="$H$5:$H$6" noThreeD="1" sel="2" val="0"/>
</file>

<file path=xl/ctrlProps/ctrlProp35.xml><?xml version="1.0" encoding="utf-8"?>
<formControlPr xmlns="http://schemas.microsoft.com/office/spreadsheetml/2009/9/main" objectType="List" dx="22" fmlaLink="$F$11" fmlaRange="$H$5:$H$6" noThreeD="1" sel="2" val="0"/>
</file>

<file path=xl/ctrlProps/ctrlProp36.xml><?xml version="1.0" encoding="utf-8"?>
<formControlPr xmlns="http://schemas.microsoft.com/office/spreadsheetml/2009/9/main" objectType="List" dx="22" fmlaLink="$F$12" fmlaRange="$H$5:$H$6" noThreeD="1" sel="2" val="0"/>
</file>

<file path=xl/ctrlProps/ctrlProp37.xml><?xml version="1.0" encoding="utf-8"?>
<formControlPr xmlns="http://schemas.microsoft.com/office/spreadsheetml/2009/9/main" objectType="List" dx="22" fmlaLink="$F$14" fmlaRange="$H$5:$H$6" noThreeD="1" sel="2" val="0"/>
</file>

<file path=xl/ctrlProps/ctrlProp38.xml><?xml version="1.0" encoding="utf-8"?>
<formControlPr xmlns="http://schemas.microsoft.com/office/spreadsheetml/2009/9/main" objectType="List" dx="22" fmlaLink="$F$15" fmlaRange="$H$5:$H$6" noThreeD="1" sel="2" val="0"/>
</file>

<file path=xl/ctrlProps/ctrlProp39.xml><?xml version="1.0" encoding="utf-8"?>
<formControlPr xmlns="http://schemas.microsoft.com/office/spreadsheetml/2009/9/main" objectType="List" dx="22" fmlaLink="$F$16" fmlaRange="$H$5:$H$6" noThreeD="1" sel="2" val="0"/>
</file>

<file path=xl/ctrlProps/ctrlProp4.xml><?xml version="1.0" encoding="utf-8"?>
<formControlPr xmlns="http://schemas.microsoft.com/office/spreadsheetml/2009/9/main" objectType="List" dx="22" fmlaLink="$F$5" fmlaRange="$H$5:$H$6" noThreeD="1" sel="2" val="0"/>
</file>

<file path=xl/ctrlProps/ctrlProp40.xml><?xml version="1.0" encoding="utf-8"?>
<formControlPr xmlns="http://schemas.microsoft.com/office/spreadsheetml/2009/9/main" objectType="List" dx="22" fmlaLink="$F$17" fmlaRange="$H$5:$H$6" noThreeD="1" sel="2" val="0"/>
</file>

<file path=xl/ctrlProps/ctrlProp41.xml><?xml version="1.0" encoding="utf-8"?>
<formControlPr xmlns="http://schemas.microsoft.com/office/spreadsheetml/2009/9/main" objectType="List" dx="22" fmlaLink="$F$18" fmlaRange="$H$5:$H$6" noThreeD="1" sel="2" val="0"/>
</file>

<file path=xl/ctrlProps/ctrlProp42.xml><?xml version="1.0" encoding="utf-8"?>
<formControlPr xmlns="http://schemas.microsoft.com/office/spreadsheetml/2009/9/main" objectType="List" dx="22" fmlaLink="$F$12" fmlaRange="$H$5:$H$6" noThreeD="1" sel="2" val="0"/>
</file>

<file path=xl/ctrlProps/ctrlProp43.xml><?xml version="1.0" encoding="utf-8"?>
<formControlPr xmlns="http://schemas.microsoft.com/office/spreadsheetml/2009/9/main" objectType="List" dx="22" fmlaLink="$F$5" fmlaRange="$H$5:$H$6" noThreeD="1" sel="2" val="0"/>
</file>

<file path=xl/ctrlProps/ctrlProp44.xml><?xml version="1.0" encoding="utf-8"?>
<formControlPr xmlns="http://schemas.microsoft.com/office/spreadsheetml/2009/9/main" objectType="List" dx="22" fmlaLink="$F$6" fmlaRange="$H$5:$H$6" noThreeD="1" sel="2" val="0"/>
</file>

<file path=xl/ctrlProps/ctrlProp45.xml><?xml version="1.0" encoding="utf-8"?>
<formControlPr xmlns="http://schemas.microsoft.com/office/spreadsheetml/2009/9/main" objectType="List" dx="22" fmlaLink="$F$7" fmlaRange="$H$5:$H$6" noThreeD="1" sel="2" val="0"/>
</file>

<file path=xl/ctrlProps/ctrlProp46.xml><?xml version="1.0" encoding="utf-8"?>
<formControlPr xmlns="http://schemas.microsoft.com/office/spreadsheetml/2009/9/main" objectType="List" dx="22" fmlaLink="$F$8" fmlaRange="$H$5:$H$6" noThreeD="1" sel="2" val="0"/>
</file>

<file path=xl/ctrlProps/ctrlProp47.xml><?xml version="1.0" encoding="utf-8"?>
<formControlPr xmlns="http://schemas.microsoft.com/office/spreadsheetml/2009/9/main" objectType="List" dx="22" fmlaLink="$F$9" fmlaRange="$H$5:$H$6" noThreeD="1" sel="2" val="0"/>
</file>

<file path=xl/ctrlProps/ctrlProp48.xml><?xml version="1.0" encoding="utf-8"?>
<formControlPr xmlns="http://schemas.microsoft.com/office/spreadsheetml/2009/9/main" objectType="List" dx="22" fmlaLink="$F$10" fmlaRange="$H$5:$H$6" noThreeD="1" sel="2" val="0"/>
</file>

<file path=xl/ctrlProps/ctrlProp49.xml><?xml version="1.0" encoding="utf-8"?>
<formControlPr xmlns="http://schemas.microsoft.com/office/spreadsheetml/2009/9/main" objectType="List" dx="22" fmlaLink="$F$11" fmlaRange="$H$5:$H$6" noThreeD="1" sel="2" val="0"/>
</file>

<file path=xl/ctrlProps/ctrlProp5.xml><?xml version="1.0" encoding="utf-8"?>
<formControlPr xmlns="http://schemas.microsoft.com/office/spreadsheetml/2009/9/main" objectType="List" dx="22" fmlaLink="$F$5" fmlaRange="$H$5:$H$6" noThreeD="1" sel="2" val="0"/>
</file>

<file path=xl/ctrlProps/ctrlProp50.xml><?xml version="1.0" encoding="utf-8"?>
<formControlPr xmlns="http://schemas.microsoft.com/office/spreadsheetml/2009/9/main" objectType="List" dx="22" fmlaLink="$F$5" fmlaRange="$H$5:$H$6" noThreeD="1" sel="2" val="0"/>
</file>

<file path=xl/ctrlProps/ctrlProp51.xml><?xml version="1.0" encoding="utf-8"?>
<formControlPr xmlns="http://schemas.microsoft.com/office/spreadsheetml/2009/9/main" objectType="List" dx="22" fmlaLink="$F$6" fmlaRange="$H$5:$H$6" noThreeD="1" sel="2" val="0"/>
</file>

<file path=xl/ctrlProps/ctrlProp52.xml><?xml version="1.0" encoding="utf-8"?>
<formControlPr xmlns="http://schemas.microsoft.com/office/spreadsheetml/2009/9/main" objectType="List" dx="22" fmlaLink="$F$7" fmlaRange="$H$5:$H$6" noThreeD="1" sel="2" val="0"/>
</file>

<file path=xl/ctrlProps/ctrlProp53.xml><?xml version="1.0" encoding="utf-8"?>
<formControlPr xmlns="http://schemas.microsoft.com/office/spreadsheetml/2009/9/main" objectType="List" dx="22" fmlaLink="$F$8" fmlaRange="$H$5:$H$6" noThreeD="1" sel="2" val="0"/>
</file>

<file path=xl/ctrlProps/ctrlProp54.xml><?xml version="1.0" encoding="utf-8"?>
<formControlPr xmlns="http://schemas.microsoft.com/office/spreadsheetml/2009/9/main" objectType="List" dx="22" fmlaLink="$F$9" fmlaRange="$H$5:$H$6" noThreeD="1" sel="2" val="0"/>
</file>

<file path=xl/ctrlProps/ctrlProp55.xml><?xml version="1.0" encoding="utf-8"?>
<formControlPr xmlns="http://schemas.microsoft.com/office/spreadsheetml/2009/9/main" objectType="List" dx="22" fmlaLink="$F$10" fmlaRange="$H$5:$H$6" noThreeD="1" sel="2" val="0"/>
</file>

<file path=xl/ctrlProps/ctrlProp56.xml><?xml version="1.0" encoding="utf-8"?>
<formControlPr xmlns="http://schemas.microsoft.com/office/spreadsheetml/2009/9/main" objectType="List" dx="22" fmlaLink="$F$11" fmlaRange="$H$5:$H$6" noThreeD="1" sel="2" val="0"/>
</file>

<file path=xl/ctrlProps/ctrlProp57.xml><?xml version="1.0" encoding="utf-8"?>
<formControlPr xmlns="http://schemas.microsoft.com/office/spreadsheetml/2009/9/main" objectType="List" dx="22" fmlaLink="$F$5" fmlaRange="$H$5:$H$6" noThreeD="1" sel="2" val="0"/>
</file>

<file path=xl/ctrlProps/ctrlProp58.xml><?xml version="1.0" encoding="utf-8"?>
<formControlPr xmlns="http://schemas.microsoft.com/office/spreadsheetml/2009/9/main" objectType="List" dx="22" fmlaLink="$F$6" fmlaRange="$H$5:$H$6" noThreeD="1" sel="2" val="0"/>
</file>

<file path=xl/ctrlProps/ctrlProp59.xml><?xml version="1.0" encoding="utf-8"?>
<formControlPr xmlns="http://schemas.microsoft.com/office/spreadsheetml/2009/9/main" objectType="List" dx="22" fmlaLink="$F$7" fmlaRange="$H$5:$H$6" noThreeD="1" sel="2" val="0"/>
</file>

<file path=xl/ctrlProps/ctrlProp6.xml><?xml version="1.0" encoding="utf-8"?>
<formControlPr xmlns="http://schemas.microsoft.com/office/spreadsheetml/2009/9/main" objectType="List" dx="22" fmlaLink="$F$6" fmlaRange="$H$5:$H$6" noThreeD="1" sel="2" val="0"/>
</file>

<file path=xl/ctrlProps/ctrlProp60.xml><?xml version="1.0" encoding="utf-8"?>
<formControlPr xmlns="http://schemas.microsoft.com/office/spreadsheetml/2009/9/main" objectType="List" dx="22" fmlaLink="$F$5" fmlaRange="$H$5:$H$6" noThreeD="1" sel="2" val="0"/>
</file>

<file path=xl/ctrlProps/ctrlProp61.xml><?xml version="1.0" encoding="utf-8"?>
<formControlPr xmlns="http://schemas.microsoft.com/office/spreadsheetml/2009/9/main" objectType="List" dx="22" fmlaLink="$F$6" fmlaRange="$H$5:$H$6" noThreeD="1" sel="2" val="0"/>
</file>

<file path=xl/ctrlProps/ctrlProp62.xml><?xml version="1.0" encoding="utf-8"?>
<formControlPr xmlns="http://schemas.microsoft.com/office/spreadsheetml/2009/9/main" objectType="List" dx="22" fmlaLink="$F$7" fmlaRange="$H$5:$H$6" noThreeD="1" sel="2" val="0"/>
</file>

<file path=xl/ctrlProps/ctrlProp63.xml><?xml version="1.0" encoding="utf-8"?>
<formControlPr xmlns="http://schemas.microsoft.com/office/spreadsheetml/2009/9/main" objectType="List" dx="22" fmlaLink="$F$9" fmlaRange="$H$5:$H$6" noThreeD="1" sel="2" val="0"/>
</file>

<file path=xl/ctrlProps/ctrlProp64.xml><?xml version="1.0" encoding="utf-8"?>
<formControlPr xmlns="http://schemas.microsoft.com/office/spreadsheetml/2009/9/main" objectType="List" dx="22" fmlaLink="$F$10" fmlaRange="$H$5:$H$6" noThreeD="1" sel="2" val="0"/>
</file>

<file path=xl/ctrlProps/ctrlProp65.xml><?xml version="1.0" encoding="utf-8"?>
<formControlPr xmlns="http://schemas.microsoft.com/office/spreadsheetml/2009/9/main" objectType="List" dx="22" fmlaLink="$F$11" fmlaRange="$H$5:$H$6" noThreeD="1" sel="2" val="0"/>
</file>

<file path=xl/ctrlProps/ctrlProp7.xml><?xml version="1.0" encoding="utf-8"?>
<formControlPr xmlns="http://schemas.microsoft.com/office/spreadsheetml/2009/9/main" objectType="List" dx="22" fmlaLink="$F$7" fmlaRange="$H$5:$H$6" noThreeD="1" sel="2" val="0"/>
</file>

<file path=xl/ctrlProps/ctrlProp8.xml><?xml version="1.0" encoding="utf-8"?>
<formControlPr xmlns="http://schemas.microsoft.com/office/spreadsheetml/2009/9/main" objectType="List" dx="22" fmlaLink="$F$5" fmlaRange="$I$5:$I$6" noThreeD="1" sel="2" val="0"/>
</file>

<file path=xl/ctrlProps/ctrlProp9.xml><?xml version="1.0" encoding="utf-8"?>
<formControlPr xmlns="http://schemas.microsoft.com/office/spreadsheetml/2009/9/main" objectType="List" dx="22" fmlaLink="$F$6" fmlaRange="$I$5:$I$6" noThreeD="1" sel="2" val="0"/>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19050</xdr:colOff>
          <xdr:row>8</xdr:row>
          <xdr:rowOff>0</xdr:rowOff>
        </xdr:from>
        <xdr:to>
          <xdr:col>5</xdr:col>
          <xdr:colOff>723900</xdr:colOff>
          <xdr:row>8</xdr:row>
          <xdr:rowOff>285750</xdr:rowOff>
        </xdr:to>
        <xdr:sp macro="" textlink="">
          <xdr:nvSpPr>
            <xdr:cNvPr id="1040" name="List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7</xdr:row>
          <xdr:rowOff>9525</xdr:rowOff>
        </xdr:from>
        <xdr:to>
          <xdr:col>5</xdr:col>
          <xdr:colOff>723900</xdr:colOff>
          <xdr:row>7</xdr:row>
          <xdr:rowOff>295275</xdr:rowOff>
        </xdr:to>
        <xdr:sp macro="" textlink="">
          <xdr:nvSpPr>
            <xdr:cNvPr id="1041" name="List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5</xdr:row>
          <xdr:rowOff>9525</xdr:rowOff>
        </xdr:from>
        <xdr:to>
          <xdr:col>5</xdr:col>
          <xdr:colOff>723900</xdr:colOff>
          <xdr:row>5</xdr:row>
          <xdr:rowOff>295275</xdr:rowOff>
        </xdr:to>
        <xdr:sp macro="" textlink="">
          <xdr:nvSpPr>
            <xdr:cNvPr id="1044" name="List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4</xdr:row>
          <xdr:rowOff>19050</xdr:rowOff>
        </xdr:from>
        <xdr:to>
          <xdr:col>5</xdr:col>
          <xdr:colOff>723900</xdr:colOff>
          <xdr:row>4</xdr:row>
          <xdr:rowOff>304800</xdr:rowOff>
        </xdr:to>
        <xdr:sp macro="" textlink="">
          <xdr:nvSpPr>
            <xdr:cNvPr id="1045" name="List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19050</xdr:colOff>
          <xdr:row>4</xdr:row>
          <xdr:rowOff>19050</xdr:rowOff>
        </xdr:from>
        <xdr:to>
          <xdr:col>5</xdr:col>
          <xdr:colOff>723900</xdr:colOff>
          <xdr:row>4</xdr:row>
          <xdr:rowOff>304800</xdr:rowOff>
        </xdr:to>
        <xdr:sp macro="" textlink="">
          <xdr:nvSpPr>
            <xdr:cNvPr id="3073" name="List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5</xdr:row>
          <xdr:rowOff>19050</xdr:rowOff>
        </xdr:from>
        <xdr:to>
          <xdr:col>5</xdr:col>
          <xdr:colOff>723900</xdr:colOff>
          <xdr:row>5</xdr:row>
          <xdr:rowOff>304800</xdr:rowOff>
        </xdr:to>
        <xdr:sp macro="" textlink="">
          <xdr:nvSpPr>
            <xdr:cNvPr id="3074" name="List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6</xdr:row>
          <xdr:rowOff>19050</xdr:rowOff>
        </xdr:from>
        <xdr:to>
          <xdr:col>5</xdr:col>
          <xdr:colOff>723900</xdr:colOff>
          <xdr:row>6</xdr:row>
          <xdr:rowOff>304800</xdr:rowOff>
        </xdr:to>
        <xdr:sp macro="" textlink="">
          <xdr:nvSpPr>
            <xdr:cNvPr id="3076" name="List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38100</xdr:colOff>
          <xdr:row>4</xdr:row>
          <xdr:rowOff>19050</xdr:rowOff>
        </xdr:from>
        <xdr:to>
          <xdr:col>6</xdr:col>
          <xdr:colOff>9525</xdr:colOff>
          <xdr:row>5</xdr:row>
          <xdr:rowOff>28575</xdr:rowOff>
        </xdr:to>
        <xdr:sp macro="" textlink="">
          <xdr:nvSpPr>
            <xdr:cNvPr id="4098" name="List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5</xdr:row>
          <xdr:rowOff>28575</xdr:rowOff>
        </xdr:from>
        <xdr:to>
          <xdr:col>6</xdr:col>
          <xdr:colOff>9525</xdr:colOff>
          <xdr:row>6</xdr:row>
          <xdr:rowOff>38100</xdr:rowOff>
        </xdr:to>
        <xdr:sp macro="" textlink="">
          <xdr:nvSpPr>
            <xdr:cNvPr id="4099" name="List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6</xdr:row>
          <xdr:rowOff>47625</xdr:rowOff>
        </xdr:from>
        <xdr:to>
          <xdr:col>6</xdr:col>
          <xdr:colOff>9525</xdr:colOff>
          <xdr:row>7</xdr:row>
          <xdr:rowOff>9525</xdr:rowOff>
        </xdr:to>
        <xdr:sp macro="" textlink="">
          <xdr:nvSpPr>
            <xdr:cNvPr id="4100" name="List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7</xdr:row>
          <xdr:rowOff>0</xdr:rowOff>
        </xdr:from>
        <xdr:to>
          <xdr:col>6</xdr:col>
          <xdr:colOff>9525</xdr:colOff>
          <xdr:row>8</xdr:row>
          <xdr:rowOff>9525</xdr:rowOff>
        </xdr:to>
        <xdr:sp macro="" textlink="">
          <xdr:nvSpPr>
            <xdr:cNvPr id="4101" name="List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8</xdr:row>
          <xdr:rowOff>9525</xdr:rowOff>
        </xdr:from>
        <xdr:to>
          <xdr:col>6</xdr:col>
          <xdr:colOff>9525</xdr:colOff>
          <xdr:row>9</xdr:row>
          <xdr:rowOff>19050</xdr:rowOff>
        </xdr:to>
        <xdr:sp macro="" textlink="">
          <xdr:nvSpPr>
            <xdr:cNvPr id="4102" name="List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9</xdr:row>
          <xdr:rowOff>19050</xdr:rowOff>
        </xdr:from>
        <xdr:to>
          <xdr:col>6</xdr:col>
          <xdr:colOff>9525</xdr:colOff>
          <xdr:row>10</xdr:row>
          <xdr:rowOff>28575</xdr:rowOff>
        </xdr:to>
        <xdr:sp macro="" textlink="">
          <xdr:nvSpPr>
            <xdr:cNvPr id="4103" name="List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10</xdr:row>
          <xdr:rowOff>28575</xdr:rowOff>
        </xdr:from>
        <xdr:to>
          <xdr:col>6</xdr:col>
          <xdr:colOff>9525</xdr:colOff>
          <xdr:row>11</xdr:row>
          <xdr:rowOff>38100</xdr:rowOff>
        </xdr:to>
        <xdr:sp macro="" textlink="">
          <xdr:nvSpPr>
            <xdr:cNvPr id="4104" name="List Box 8" hidden="1">
              <a:extLst>
                <a:ext uri="{63B3BB69-23CF-44E3-9099-C40C66FF867C}">
                  <a14:compatExt spid="_x0000_s4104"/>
                </a:ext>
                <a:ext uri="{FF2B5EF4-FFF2-40B4-BE49-F238E27FC236}">
                  <a16:creationId xmlns:a16="http://schemas.microsoft.com/office/drawing/2014/main" id="{00000000-0008-0000-04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11</xdr:row>
          <xdr:rowOff>38100</xdr:rowOff>
        </xdr:from>
        <xdr:to>
          <xdr:col>6</xdr:col>
          <xdr:colOff>9525</xdr:colOff>
          <xdr:row>12</xdr:row>
          <xdr:rowOff>47625</xdr:rowOff>
        </xdr:to>
        <xdr:sp macro="" textlink="">
          <xdr:nvSpPr>
            <xdr:cNvPr id="4105" name="List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12</xdr:row>
          <xdr:rowOff>38100</xdr:rowOff>
        </xdr:from>
        <xdr:to>
          <xdr:col>6</xdr:col>
          <xdr:colOff>9525</xdr:colOff>
          <xdr:row>13</xdr:row>
          <xdr:rowOff>47625</xdr:rowOff>
        </xdr:to>
        <xdr:sp macro="" textlink="">
          <xdr:nvSpPr>
            <xdr:cNvPr id="4106" name="List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13</xdr:row>
          <xdr:rowOff>38100</xdr:rowOff>
        </xdr:from>
        <xdr:to>
          <xdr:col>6</xdr:col>
          <xdr:colOff>9525</xdr:colOff>
          <xdr:row>14</xdr:row>
          <xdr:rowOff>47625</xdr:rowOff>
        </xdr:to>
        <xdr:sp macro="" textlink="">
          <xdr:nvSpPr>
            <xdr:cNvPr id="4107" name="List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14</xdr:row>
          <xdr:rowOff>28575</xdr:rowOff>
        </xdr:from>
        <xdr:to>
          <xdr:col>6</xdr:col>
          <xdr:colOff>9525</xdr:colOff>
          <xdr:row>15</xdr:row>
          <xdr:rowOff>38100</xdr:rowOff>
        </xdr:to>
        <xdr:sp macro="" textlink="">
          <xdr:nvSpPr>
            <xdr:cNvPr id="4108" name="List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15</xdr:row>
          <xdr:rowOff>19050</xdr:rowOff>
        </xdr:from>
        <xdr:to>
          <xdr:col>6</xdr:col>
          <xdr:colOff>9525</xdr:colOff>
          <xdr:row>16</xdr:row>
          <xdr:rowOff>28575</xdr:rowOff>
        </xdr:to>
        <xdr:sp macro="" textlink="">
          <xdr:nvSpPr>
            <xdr:cNvPr id="4109" name="List Box 13"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16</xdr:row>
          <xdr:rowOff>19050</xdr:rowOff>
        </xdr:from>
        <xdr:to>
          <xdr:col>6</xdr:col>
          <xdr:colOff>9525</xdr:colOff>
          <xdr:row>17</xdr:row>
          <xdr:rowOff>28575</xdr:rowOff>
        </xdr:to>
        <xdr:sp macro="" textlink="">
          <xdr:nvSpPr>
            <xdr:cNvPr id="4110" name="List Box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17</xdr:row>
          <xdr:rowOff>28575</xdr:rowOff>
        </xdr:from>
        <xdr:to>
          <xdr:col>6</xdr:col>
          <xdr:colOff>9525</xdr:colOff>
          <xdr:row>18</xdr:row>
          <xdr:rowOff>38100</xdr:rowOff>
        </xdr:to>
        <xdr:sp macro="" textlink="">
          <xdr:nvSpPr>
            <xdr:cNvPr id="4111" name="List Box 15" hidden="1">
              <a:extLst>
                <a:ext uri="{63B3BB69-23CF-44E3-9099-C40C66FF867C}">
                  <a14:compatExt spid="_x0000_s4111"/>
                </a:ext>
                <a:ext uri="{FF2B5EF4-FFF2-40B4-BE49-F238E27FC236}">
                  <a16:creationId xmlns:a16="http://schemas.microsoft.com/office/drawing/2014/main" id="{00000000-0008-0000-0400-00000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18</xdr:row>
          <xdr:rowOff>19050</xdr:rowOff>
        </xdr:from>
        <xdr:to>
          <xdr:col>6</xdr:col>
          <xdr:colOff>9525</xdr:colOff>
          <xdr:row>19</xdr:row>
          <xdr:rowOff>28575</xdr:rowOff>
        </xdr:to>
        <xdr:sp macro="" textlink="">
          <xdr:nvSpPr>
            <xdr:cNvPr id="4112" name="List Box 16" hidden="1">
              <a:extLst>
                <a:ext uri="{63B3BB69-23CF-44E3-9099-C40C66FF867C}">
                  <a14:compatExt spid="_x0000_s4112"/>
                </a:ext>
                <a:ext uri="{FF2B5EF4-FFF2-40B4-BE49-F238E27FC236}">
                  <a16:creationId xmlns:a16="http://schemas.microsoft.com/office/drawing/2014/main" id="{00000000-0008-0000-0400-00001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19</xdr:row>
          <xdr:rowOff>9525</xdr:rowOff>
        </xdr:from>
        <xdr:to>
          <xdr:col>6</xdr:col>
          <xdr:colOff>9525</xdr:colOff>
          <xdr:row>19</xdr:row>
          <xdr:rowOff>295275</xdr:rowOff>
        </xdr:to>
        <xdr:sp macro="" textlink="">
          <xdr:nvSpPr>
            <xdr:cNvPr id="4113" name="List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21</xdr:row>
          <xdr:rowOff>9525</xdr:rowOff>
        </xdr:from>
        <xdr:to>
          <xdr:col>6</xdr:col>
          <xdr:colOff>0</xdr:colOff>
          <xdr:row>21</xdr:row>
          <xdr:rowOff>295275</xdr:rowOff>
        </xdr:to>
        <xdr:sp macro="" textlink="">
          <xdr:nvSpPr>
            <xdr:cNvPr id="4114" name="List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22</xdr:row>
          <xdr:rowOff>9525</xdr:rowOff>
        </xdr:from>
        <xdr:to>
          <xdr:col>6</xdr:col>
          <xdr:colOff>0</xdr:colOff>
          <xdr:row>22</xdr:row>
          <xdr:rowOff>314325</xdr:rowOff>
        </xdr:to>
        <xdr:sp macro="" textlink="">
          <xdr:nvSpPr>
            <xdr:cNvPr id="4115" name="List Box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23</xdr:row>
          <xdr:rowOff>28575</xdr:rowOff>
        </xdr:from>
        <xdr:to>
          <xdr:col>6</xdr:col>
          <xdr:colOff>0</xdr:colOff>
          <xdr:row>23</xdr:row>
          <xdr:rowOff>314325</xdr:rowOff>
        </xdr:to>
        <xdr:sp macro="" textlink="">
          <xdr:nvSpPr>
            <xdr:cNvPr id="4116" name="List Box 20" hidden="1">
              <a:extLst>
                <a:ext uri="{63B3BB69-23CF-44E3-9099-C40C66FF867C}">
                  <a14:compatExt spid="_x0000_s4116"/>
                </a:ext>
                <a:ext uri="{FF2B5EF4-FFF2-40B4-BE49-F238E27FC236}">
                  <a16:creationId xmlns:a16="http://schemas.microsoft.com/office/drawing/2014/main" id="{00000000-0008-0000-0400-00001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24</xdr:row>
          <xdr:rowOff>28575</xdr:rowOff>
        </xdr:from>
        <xdr:to>
          <xdr:col>6</xdr:col>
          <xdr:colOff>0</xdr:colOff>
          <xdr:row>24</xdr:row>
          <xdr:rowOff>314325</xdr:rowOff>
        </xdr:to>
        <xdr:sp macro="" textlink="">
          <xdr:nvSpPr>
            <xdr:cNvPr id="4117" name="List Box 21" hidden="1">
              <a:extLst>
                <a:ext uri="{63B3BB69-23CF-44E3-9099-C40C66FF867C}">
                  <a14:compatExt spid="_x0000_s4117"/>
                </a:ext>
                <a:ext uri="{FF2B5EF4-FFF2-40B4-BE49-F238E27FC236}">
                  <a16:creationId xmlns:a16="http://schemas.microsoft.com/office/drawing/2014/main" id="{00000000-0008-0000-0400-00001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25</xdr:row>
          <xdr:rowOff>28575</xdr:rowOff>
        </xdr:from>
        <xdr:to>
          <xdr:col>6</xdr:col>
          <xdr:colOff>0</xdr:colOff>
          <xdr:row>25</xdr:row>
          <xdr:rowOff>314325</xdr:rowOff>
        </xdr:to>
        <xdr:sp macro="" textlink="">
          <xdr:nvSpPr>
            <xdr:cNvPr id="4118" name="List Box 22" hidden="1">
              <a:extLst>
                <a:ext uri="{63B3BB69-23CF-44E3-9099-C40C66FF867C}">
                  <a14:compatExt spid="_x0000_s4118"/>
                </a:ext>
                <a:ext uri="{FF2B5EF4-FFF2-40B4-BE49-F238E27FC236}">
                  <a16:creationId xmlns:a16="http://schemas.microsoft.com/office/drawing/2014/main" id="{00000000-0008-0000-0400-00001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26</xdr:row>
          <xdr:rowOff>28575</xdr:rowOff>
        </xdr:from>
        <xdr:to>
          <xdr:col>6</xdr:col>
          <xdr:colOff>0</xdr:colOff>
          <xdr:row>26</xdr:row>
          <xdr:rowOff>323850</xdr:rowOff>
        </xdr:to>
        <xdr:sp macro="" textlink="">
          <xdr:nvSpPr>
            <xdr:cNvPr id="4119" name="List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19050</xdr:colOff>
          <xdr:row>4</xdr:row>
          <xdr:rowOff>104775</xdr:rowOff>
        </xdr:from>
        <xdr:to>
          <xdr:col>5</xdr:col>
          <xdr:colOff>723900</xdr:colOff>
          <xdr:row>4</xdr:row>
          <xdr:rowOff>390525</xdr:rowOff>
        </xdr:to>
        <xdr:sp macro="" textlink="">
          <xdr:nvSpPr>
            <xdr:cNvPr id="6145" name="List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6</xdr:row>
          <xdr:rowOff>95250</xdr:rowOff>
        </xdr:from>
        <xdr:to>
          <xdr:col>6</xdr:col>
          <xdr:colOff>0</xdr:colOff>
          <xdr:row>6</xdr:row>
          <xdr:rowOff>381000</xdr:rowOff>
        </xdr:to>
        <xdr:sp macro="" textlink="">
          <xdr:nvSpPr>
            <xdr:cNvPr id="6146" name="List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7</xdr:row>
          <xdr:rowOff>19050</xdr:rowOff>
        </xdr:from>
        <xdr:to>
          <xdr:col>6</xdr:col>
          <xdr:colOff>0</xdr:colOff>
          <xdr:row>7</xdr:row>
          <xdr:rowOff>304800</xdr:rowOff>
        </xdr:to>
        <xdr:sp macro="" textlink="">
          <xdr:nvSpPr>
            <xdr:cNvPr id="6147" name="List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8</xdr:row>
          <xdr:rowOff>0</xdr:rowOff>
        </xdr:from>
        <xdr:to>
          <xdr:col>6</xdr:col>
          <xdr:colOff>0</xdr:colOff>
          <xdr:row>8</xdr:row>
          <xdr:rowOff>285750</xdr:rowOff>
        </xdr:to>
        <xdr:sp macro="" textlink="">
          <xdr:nvSpPr>
            <xdr:cNvPr id="6148" name="List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8</xdr:row>
          <xdr:rowOff>285750</xdr:rowOff>
        </xdr:from>
        <xdr:to>
          <xdr:col>6</xdr:col>
          <xdr:colOff>0</xdr:colOff>
          <xdr:row>9</xdr:row>
          <xdr:rowOff>228600</xdr:rowOff>
        </xdr:to>
        <xdr:sp macro="" textlink="">
          <xdr:nvSpPr>
            <xdr:cNvPr id="6149" name="List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9</xdr:row>
          <xdr:rowOff>238125</xdr:rowOff>
        </xdr:from>
        <xdr:to>
          <xdr:col>6</xdr:col>
          <xdr:colOff>0</xdr:colOff>
          <xdr:row>10</xdr:row>
          <xdr:rowOff>228600</xdr:rowOff>
        </xdr:to>
        <xdr:sp macro="" textlink="">
          <xdr:nvSpPr>
            <xdr:cNvPr id="6150" name="List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10</xdr:row>
          <xdr:rowOff>247650</xdr:rowOff>
        </xdr:from>
        <xdr:to>
          <xdr:col>6</xdr:col>
          <xdr:colOff>0</xdr:colOff>
          <xdr:row>11</xdr:row>
          <xdr:rowOff>238125</xdr:rowOff>
        </xdr:to>
        <xdr:sp macro="" textlink="">
          <xdr:nvSpPr>
            <xdr:cNvPr id="6151" name="List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9525</xdr:colOff>
          <xdr:row>13</xdr:row>
          <xdr:rowOff>0</xdr:rowOff>
        </xdr:from>
        <xdr:to>
          <xdr:col>5</xdr:col>
          <xdr:colOff>714375</xdr:colOff>
          <xdr:row>13</xdr:row>
          <xdr:rowOff>285750</xdr:rowOff>
        </xdr:to>
        <xdr:sp macro="" textlink="">
          <xdr:nvSpPr>
            <xdr:cNvPr id="6152" name="List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9525</xdr:colOff>
          <xdr:row>14</xdr:row>
          <xdr:rowOff>0</xdr:rowOff>
        </xdr:from>
        <xdr:to>
          <xdr:col>5</xdr:col>
          <xdr:colOff>714375</xdr:colOff>
          <xdr:row>14</xdr:row>
          <xdr:rowOff>285750</xdr:rowOff>
        </xdr:to>
        <xdr:sp macro="" textlink="">
          <xdr:nvSpPr>
            <xdr:cNvPr id="6153" name="List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15</xdr:row>
          <xdr:rowOff>0</xdr:rowOff>
        </xdr:from>
        <xdr:to>
          <xdr:col>5</xdr:col>
          <xdr:colOff>723900</xdr:colOff>
          <xdr:row>15</xdr:row>
          <xdr:rowOff>285750</xdr:rowOff>
        </xdr:to>
        <xdr:sp macro="" textlink="">
          <xdr:nvSpPr>
            <xdr:cNvPr id="6154" name="List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15</xdr:row>
          <xdr:rowOff>323850</xdr:rowOff>
        </xdr:from>
        <xdr:to>
          <xdr:col>5</xdr:col>
          <xdr:colOff>723900</xdr:colOff>
          <xdr:row>17</xdr:row>
          <xdr:rowOff>0</xdr:rowOff>
        </xdr:to>
        <xdr:sp macro="" textlink="">
          <xdr:nvSpPr>
            <xdr:cNvPr id="6155" name="List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17</xdr:row>
          <xdr:rowOff>28575</xdr:rowOff>
        </xdr:from>
        <xdr:to>
          <xdr:col>5</xdr:col>
          <xdr:colOff>723900</xdr:colOff>
          <xdr:row>17</xdr:row>
          <xdr:rowOff>314325</xdr:rowOff>
        </xdr:to>
        <xdr:sp macro="" textlink="">
          <xdr:nvSpPr>
            <xdr:cNvPr id="6156" name="List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19050</xdr:colOff>
          <xdr:row>10</xdr:row>
          <xdr:rowOff>285750</xdr:rowOff>
        </xdr:from>
        <xdr:to>
          <xdr:col>5</xdr:col>
          <xdr:colOff>723900</xdr:colOff>
          <xdr:row>11</xdr:row>
          <xdr:rowOff>276225</xdr:rowOff>
        </xdr:to>
        <xdr:sp macro="" textlink="">
          <xdr:nvSpPr>
            <xdr:cNvPr id="7176" name="List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4</xdr:row>
          <xdr:rowOff>28575</xdr:rowOff>
        </xdr:from>
        <xdr:to>
          <xdr:col>5</xdr:col>
          <xdr:colOff>723900</xdr:colOff>
          <xdr:row>5</xdr:row>
          <xdr:rowOff>19050</xdr:rowOff>
        </xdr:to>
        <xdr:sp macro="" textlink="">
          <xdr:nvSpPr>
            <xdr:cNvPr id="7177" name="List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5</xdr:row>
          <xdr:rowOff>19050</xdr:rowOff>
        </xdr:from>
        <xdr:to>
          <xdr:col>5</xdr:col>
          <xdr:colOff>723900</xdr:colOff>
          <xdr:row>6</xdr:row>
          <xdr:rowOff>9525</xdr:rowOff>
        </xdr:to>
        <xdr:sp macro="" textlink="">
          <xdr:nvSpPr>
            <xdr:cNvPr id="7178" name="List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6</xdr:row>
          <xdr:rowOff>19050</xdr:rowOff>
        </xdr:from>
        <xdr:to>
          <xdr:col>5</xdr:col>
          <xdr:colOff>723900</xdr:colOff>
          <xdr:row>7</xdr:row>
          <xdr:rowOff>9525</xdr:rowOff>
        </xdr:to>
        <xdr:sp macro="" textlink="">
          <xdr:nvSpPr>
            <xdr:cNvPr id="7179" name="List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7</xdr:row>
          <xdr:rowOff>9525</xdr:rowOff>
        </xdr:from>
        <xdr:to>
          <xdr:col>5</xdr:col>
          <xdr:colOff>723900</xdr:colOff>
          <xdr:row>8</xdr:row>
          <xdr:rowOff>0</xdr:rowOff>
        </xdr:to>
        <xdr:sp macro="" textlink="">
          <xdr:nvSpPr>
            <xdr:cNvPr id="7180" name="List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8</xdr:row>
          <xdr:rowOff>9525</xdr:rowOff>
        </xdr:from>
        <xdr:to>
          <xdr:col>5</xdr:col>
          <xdr:colOff>723900</xdr:colOff>
          <xdr:row>8</xdr:row>
          <xdr:rowOff>295275</xdr:rowOff>
        </xdr:to>
        <xdr:sp macro="" textlink="">
          <xdr:nvSpPr>
            <xdr:cNvPr id="7181" name="List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9</xdr:row>
          <xdr:rowOff>0</xdr:rowOff>
        </xdr:from>
        <xdr:to>
          <xdr:col>5</xdr:col>
          <xdr:colOff>723900</xdr:colOff>
          <xdr:row>9</xdr:row>
          <xdr:rowOff>285750</xdr:rowOff>
        </xdr:to>
        <xdr:sp macro="" textlink="">
          <xdr:nvSpPr>
            <xdr:cNvPr id="7182" name="List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19050</xdr:colOff>
          <xdr:row>9</xdr:row>
          <xdr:rowOff>295275</xdr:rowOff>
        </xdr:from>
        <xdr:to>
          <xdr:col>5</xdr:col>
          <xdr:colOff>723900</xdr:colOff>
          <xdr:row>10</xdr:row>
          <xdr:rowOff>285750</xdr:rowOff>
        </xdr:to>
        <xdr:sp macro="" textlink="">
          <xdr:nvSpPr>
            <xdr:cNvPr id="7183" name="List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38100</xdr:colOff>
          <xdr:row>4</xdr:row>
          <xdr:rowOff>9525</xdr:rowOff>
        </xdr:from>
        <xdr:to>
          <xdr:col>6</xdr:col>
          <xdr:colOff>9525</xdr:colOff>
          <xdr:row>5</xdr:row>
          <xdr:rowOff>0</xdr:rowOff>
        </xdr:to>
        <xdr:sp macro="" textlink="">
          <xdr:nvSpPr>
            <xdr:cNvPr id="8193" name="List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5</xdr:row>
          <xdr:rowOff>9525</xdr:rowOff>
        </xdr:from>
        <xdr:to>
          <xdr:col>6</xdr:col>
          <xdr:colOff>9525</xdr:colOff>
          <xdr:row>6</xdr:row>
          <xdr:rowOff>0</xdr:rowOff>
        </xdr:to>
        <xdr:sp macro="" textlink="">
          <xdr:nvSpPr>
            <xdr:cNvPr id="8194" name="List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6</xdr:row>
          <xdr:rowOff>0</xdr:rowOff>
        </xdr:from>
        <xdr:to>
          <xdr:col>6</xdr:col>
          <xdr:colOff>9525</xdr:colOff>
          <xdr:row>6</xdr:row>
          <xdr:rowOff>285750</xdr:rowOff>
        </xdr:to>
        <xdr:sp macro="" textlink="">
          <xdr:nvSpPr>
            <xdr:cNvPr id="8195" name="List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7</xdr:row>
          <xdr:rowOff>0</xdr:rowOff>
        </xdr:from>
        <xdr:to>
          <xdr:col>6</xdr:col>
          <xdr:colOff>9525</xdr:colOff>
          <xdr:row>7</xdr:row>
          <xdr:rowOff>285750</xdr:rowOff>
        </xdr:to>
        <xdr:sp macro="" textlink="">
          <xdr:nvSpPr>
            <xdr:cNvPr id="8196" name="List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8</xdr:row>
          <xdr:rowOff>0</xdr:rowOff>
        </xdr:from>
        <xdr:to>
          <xdr:col>6</xdr:col>
          <xdr:colOff>9525</xdr:colOff>
          <xdr:row>8</xdr:row>
          <xdr:rowOff>285750</xdr:rowOff>
        </xdr:to>
        <xdr:sp macro="" textlink="">
          <xdr:nvSpPr>
            <xdr:cNvPr id="8197" name="List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9</xdr:row>
          <xdr:rowOff>0</xdr:rowOff>
        </xdr:from>
        <xdr:to>
          <xdr:col>6</xdr:col>
          <xdr:colOff>9525</xdr:colOff>
          <xdr:row>9</xdr:row>
          <xdr:rowOff>285750</xdr:rowOff>
        </xdr:to>
        <xdr:sp macro="" textlink="">
          <xdr:nvSpPr>
            <xdr:cNvPr id="8198" name="List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38100</xdr:colOff>
          <xdr:row>10</xdr:row>
          <xdr:rowOff>0</xdr:rowOff>
        </xdr:from>
        <xdr:to>
          <xdr:col>6</xdr:col>
          <xdr:colOff>9525</xdr:colOff>
          <xdr:row>10</xdr:row>
          <xdr:rowOff>285750</xdr:rowOff>
        </xdr:to>
        <xdr:sp macro="" textlink="">
          <xdr:nvSpPr>
            <xdr:cNvPr id="8199" name="List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28575</xdr:colOff>
          <xdr:row>4</xdr:row>
          <xdr:rowOff>9525</xdr:rowOff>
        </xdr:from>
        <xdr:to>
          <xdr:col>6</xdr:col>
          <xdr:colOff>0</xdr:colOff>
          <xdr:row>4</xdr:row>
          <xdr:rowOff>295275</xdr:rowOff>
        </xdr:to>
        <xdr:sp macro="" textlink="">
          <xdr:nvSpPr>
            <xdr:cNvPr id="9217" name="List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xdr:row>
          <xdr:rowOff>9525</xdr:rowOff>
        </xdr:from>
        <xdr:to>
          <xdr:col>6</xdr:col>
          <xdr:colOff>0</xdr:colOff>
          <xdr:row>5</xdr:row>
          <xdr:rowOff>295275</xdr:rowOff>
        </xdr:to>
        <xdr:sp macro="" textlink="">
          <xdr:nvSpPr>
            <xdr:cNvPr id="9218" name="List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6</xdr:row>
          <xdr:rowOff>9525</xdr:rowOff>
        </xdr:from>
        <xdr:to>
          <xdr:col>6</xdr:col>
          <xdr:colOff>0</xdr:colOff>
          <xdr:row>6</xdr:row>
          <xdr:rowOff>295275</xdr:rowOff>
        </xdr:to>
        <xdr:sp macro="" textlink="">
          <xdr:nvSpPr>
            <xdr:cNvPr id="9219" name="List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28575</xdr:colOff>
          <xdr:row>4</xdr:row>
          <xdr:rowOff>19050</xdr:rowOff>
        </xdr:from>
        <xdr:to>
          <xdr:col>6</xdr:col>
          <xdr:colOff>0</xdr:colOff>
          <xdr:row>4</xdr:row>
          <xdr:rowOff>304800</xdr:rowOff>
        </xdr:to>
        <xdr:sp macro="" textlink="">
          <xdr:nvSpPr>
            <xdr:cNvPr id="10244" name="List Box 4" hidden="1">
              <a:extLst>
                <a:ext uri="{63B3BB69-23CF-44E3-9099-C40C66FF867C}">
                  <a14:compatExt spid="_x0000_s10244"/>
                </a:ext>
                <a:ext uri="{FF2B5EF4-FFF2-40B4-BE49-F238E27FC236}">
                  <a16:creationId xmlns:a16="http://schemas.microsoft.com/office/drawing/2014/main" id="{00000000-0008-0000-0900-00000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5</xdr:row>
          <xdr:rowOff>19050</xdr:rowOff>
        </xdr:from>
        <xdr:to>
          <xdr:col>6</xdr:col>
          <xdr:colOff>0</xdr:colOff>
          <xdr:row>5</xdr:row>
          <xdr:rowOff>304800</xdr:rowOff>
        </xdr:to>
        <xdr:sp macro="" textlink="">
          <xdr:nvSpPr>
            <xdr:cNvPr id="10245" name="List Box 5" hidden="1">
              <a:extLst>
                <a:ext uri="{63B3BB69-23CF-44E3-9099-C40C66FF867C}">
                  <a14:compatExt spid="_x0000_s10245"/>
                </a:ext>
                <a:ext uri="{FF2B5EF4-FFF2-40B4-BE49-F238E27FC236}">
                  <a16:creationId xmlns:a16="http://schemas.microsoft.com/office/drawing/2014/main" id="{00000000-0008-0000-0900-000005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6</xdr:row>
          <xdr:rowOff>19050</xdr:rowOff>
        </xdr:from>
        <xdr:to>
          <xdr:col>6</xdr:col>
          <xdr:colOff>0</xdr:colOff>
          <xdr:row>6</xdr:row>
          <xdr:rowOff>304800</xdr:rowOff>
        </xdr:to>
        <xdr:sp macro="" textlink="">
          <xdr:nvSpPr>
            <xdr:cNvPr id="10246" name="List Box 6" hidden="1">
              <a:extLst>
                <a:ext uri="{63B3BB69-23CF-44E3-9099-C40C66FF867C}">
                  <a14:compatExt spid="_x0000_s10246"/>
                </a:ext>
                <a:ext uri="{FF2B5EF4-FFF2-40B4-BE49-F238E27FC236}">
                  <a16:creationId xmlns:a16="http://schemas.microsoft.com/office/drawing/2014/main" id="{00000000-0008-0000-0900-000006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8</xdr:row>
          <xdr:rowOff>19050</xdr:rowOff>
        </xdr:from>
        <xdr:to>
          <xdr:col>6</xdr:col>
          <xdr:colOff>0</xdr:colOff>
          <xdr:row>8</xdr:row>
          <xdr:rowOff>304800</xdr:rowOff>
        </xdr:to>
        <xdr:sp macro="" textlink="">
          <xdr:nvSpPr>
            <xdr:cNvPr id="10247" name="List Box 7" hidden="1">
              <a:extLst>
                <a:ext uri="{63B3BB69-23CF-44E3-9099-C40C66FF867C}">
                  <a14:compatExt spid="_x0000_s10247"/>
                </a:ext>
                <a:ext uri="{FF2B5EF4-FFF2-40B4-BE49-F238E27FC236}">
                  <a16:creationId xmlns:a16="http://schemas.microsoft.com/office/drawing/2014/main" id="{00000000-0008-0000-0900-00000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9</xdr:row>
          <xdr:rowOff>9525</xdr:rowOff>
        </xdr:from>
        <xdr:to>
          <xdr:col>6</xdr:col>
          <xdr:colOff>0</xdr:colOff>
          <xdr:row>9</xdr:row>
          <xdr:rowOff>295275</xdr:rowOff>
        </xdr:to>
        <xdr:sp macro="" textlink="">
          <xdr:nvSpPr>
            <xdr:cNvPr id="10248" name="List Box 8" hidden="1">
              <a:extLst>
                <a:ext uri="{63B3BB69-23CF-44E3-9099-C40C66FF867C}">
                  <a14:compatExt spid="_x0000_s10248"/>
                </a:ext>
                <a:ext uri="{FF2B5EF4-FFF2-40B4-BE49-F238E27FC236}">
                  <a16:creationId xmlns:a16="http://schemas.microsoft.com/office/drawing/2014/main" id="{00000000-0008-0000-0900-000008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28575</xdr:colOff>
          <xdr:row>10</xdr:row>
          <xdr:rowOff>0</xdr:rowOff>
        </xdr:from>
        <xdr:to>
          <xdr:col>6</xdr:col>
          <xdr:colOff>0</xdr:colOff>
          <xdr:row>11</xdr:row>
          <xdr:rowOff>9525</xdr:rowOff>
        </xdr:to>
        <xdr:sp macro="" textlink="">
          <xdr:nvSpPr>
            <xdr:cNvPr id="10249" name="List Box 9" hidden="1">
              <a:extLst>
                <a:ext uri="{63B3BB69-23CF-44E3-9099-C40C66FF867C}">
                  <a14:compatExt spid="_x0000_s10249"/>
                </a:ext>
                <a:ext uri="{FF2B5EF4-FFF2-40B4-BE49-F238E27FC236}">
                  <a16:creationId xmlns:a16="http://schemas.microsoft.com/office/drawing/2014/main" id="{00000000-0008-0000-0900-000009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3.xml"/><Relationship Id="rId3" Type="http://schemas.openxmlformats.org/officeDocument/2006/relationships/vmlDrawing" Target="../drawings/vmlDrawing17.vml"/><Relationship Id="rId7" Type="http://schemas.openxmlformats.org/officeDocument/2006/relationships/ctrlProp" Target="../ctrlProps/ctrlProp62.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61.xml"/><Relationship Id="rId5" Type="http://schemas.openxmlformats.org/officeDocument/2006/relationships/ctrlProp" Target="../ctrlProps/ctrlProp60.xml"/><Relationship Id="rId10" Type="http://schemas.openxmlformats.org/officeDocument/2006/relationships/ctrlProp" Target="../ctrlProps/ctrlProp65.xml"/><Relationship Id="rId4" Type="http://schemas.openxmlformats.org/officeDocument/2006/relationships/vmlDrawing" Target="../drawings/vmlDrawing18.vml"/><Relationship Id="rId9" Type="http://schemas.openxmlformats.org/officeDocument/2006/relationships/ctrlProp" Target="../ctrlProps/ctrlProp6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3.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26" Type="http://schemas.openxmlformats.org/officeDocument/2006/relationships/ctrlProp" Target="../ctrlProps/ctrlProp29.xml"/><Relationship Id="rId3" Type="http://schemas.openxmlformats.org/officeDocument/2006/relationships/vmlDrawing" Target="../drawings/vmlDrawing7.vml"/><Relationship Id="rId21" Type="http://schemas.openxmlformats.org/officeDocument/2006/relationships/ctrlProp" Target="../ctrlProps/ctrlProp24.x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2" Type="http://schemas.openxmlformats.org/officeDocument/2006/relationships/drawing" Target="../drawings/drawing3.xml"/><Relationship Id="rId16" Type="http://schemas.openxmlformats.org/officeDocument/2006/relationships/ctrlProp" Target="../ctrlProps/ctrlProp19.xml"/><Relationship Id="rId20" Type="http://schemas.openxmlformats.org/officeDocument/2006/relationships/ctrlProp" Target="../ctrlProps/ctrlProp23.xml"/><Relationship Id="rId1" Type="http://schemas.openxmlformats.org/officeDocument/2006/relationships/printerSettings" Target="../printerSettings/printerSettings5.bin"/><Relationship Id="rId6" Type="http://schemas.openxmlformats.org/officeDocument/2006/relationships/ctrlProp" Target="../ctrlProps/ctrlProp9.xml"/><Relationship Id="rId11" Type="http://schemas.openxmlformats.org/officeDocument/2006/relationships/ctrlProp" Target="../ctrlProps/ctrlProp14.xml"/><Relationship Id="rId24" Type="http://schemas.openxmlformats.org/officeDocument/2006/relationships/ctrlProp" Target="../ctrlProps/ctrlProp27.xml"/><Relationship Id="rId5" Type="http://schemas.openxmlformats.org/officeDocument/2006/relationships/ctrlProp" Target="../ctrlProps/ctrlProp8.xml"/><Relationship Id="rId15" Type="http://schemas.openxmlformats.org/officeDocument/2006/relationships/ctrlProp" Target="../ctrlProps/ctrlProp18.xml"/><Relationship Id="rId23" Type="http://schemas.openxmlformats.org/officeDocument/2006/relationships/ctrlProp" Target="../ctrlProps/ctrlProp26.xml"/><Relationship Id="rId10" Type="http://schemas.openxmlformats.org/officeDocument/2006/relationships/ctrlProp" Target="../ctrlProps/ctrlProp13.xml"/><Relationship Id="rId19" Type="http://schemas.openxmlformats.org/officeDocument/2006/relationships/ctrlProp" Target="../ctrlProps/ctrlProp22.xml"/><Relationship Id="rId4" Type="http://schemas.openxmlformats.org/officeDocument/2006/relationships/vmlDrawing" Target="../drawings/vmlDrawing8.vml"/><Relationship Id="rId9" Type="http://schemas.openxmlformats.org/officeDocument/2006/relationships/ctrlProp" Target="../ctrlProps/ctrlProp12.xml"/><Relationship Id="rId14" Type="http://schemas.openxmlformats.org/officeDocument/2006/relationships/ctrlProp" Target="../ctrlProps/ctrlProp17.xml"/><Relationship Id="rId22"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9.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4.xml"/><Relationship Id="rId16" Type="http://schemas.openxmlformats.org/officeDocument/2006/relationships/ctrlProp" Target="../ctrlProps/ctrlProp41.xml"/><Relationship Id="rId1" Type="http://schemas.openxmlformats.org/officeDocument/2006/relationships/printerSettings" Target="../printerSettings/printerSettings6.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vmlDrawing" Target="../drawings/vmlDrawing10.v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11.vml"/><Relationship Id="rId7" Type="http://schemas.openxmlformats.org/officeDocument/2006/relationships/ctrlProp" Target="../ctrlProps/ctrlProp44.xml"/><Relationship Id="rId12" Type="http://schemas.openxmlformats.org/officeDocument/2006/relationships/ctrlProp" Target="../ctrlProps/ctrlProp49.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0" Type="http://schemas.openxmlformats.org/officeDocument/2006/relationships/ctrlProp" Target="../ctrlProps/ctrlProp47.xml"/><Relationship Id="rId4" Type="http://schemas.openxmlformats.org/officeDocument/2006/relationships/vmlDrawing" Target="../drawings/vmlDrawing12.vml"/><Relationship Id="rId9" Type="http://schemas.openxmlformats.org/officeDocument/2006/relationships/ctrlProp" Target="../ctrlProps/ctrlProp4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3.xml"/><Relationship Id="rId3" Type="http://schemas.openxmlformats.org/officeDocument/2006/relationships/vmlDrawing" Target="../drawings/vmlDrawing13.vml"/><Relationship Id="rId7" Type="http://schemas.openxmlformats.org/officeDocument/2006/relationships/ctrlProp" Target="../ctrlProps/ctrlProp52.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0" Type="http://schemas.openxmlformats.org/officeDocument/2006/relationships/ctrlProp" Target="../ctrlProps/ctrlProp55.xml"/><Relationship Id="rId4" Type="http://schemas.openxmlformats.org/officeDocument/2006/relationships/vmlDrawing" Target="../drawings/vmlDrawing14.vml"/><Relationship Id="rId9" Type="http://schemas.openxmlformats.org/officeDocument/2006/relationships/ctrlProp" Target="../ctrlProps/ctrlProp5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drawing" Target="../drawings/drawing7.xml"/><Relationship Id="rId7" Type="http://schemas.openxmlformats.org/officeDocument/2006/relationships/ctrlProp" Target="../ctrlProps/ctrlProp58.xml"/><Relationship Id="rId2" Type="http://schemas.openxmlformats.org/officeDocument/2006/relationships/printerSettings" Target="../printerSettings/printerSettings9.bin"/><Relationship Id="rId1" Type="http://schemas.openxmlformats.org/officeDocument/2006/relationships/hyperlink" Target="https://granvega.es/wp-content/uploads/2026/01/Definicion-y-Justificacion-de-Aspectos-Innovadores-LEADER-2023-2027.pdf" TargetMode="External"/><Relationship Id="rId6" Type="http://schemas.openxmlformats.org/officeDocument/2006/relationships/ctrlProp" Target="../ctrlProps/ctrlProp57.xml"/><Relationship Id="rId5" Type="http://schemas.openxmlformats.org/officeDocument/2006/relationships/vmlDrawing" Target="../drawings/vmlDrawing16.vml"/><Relationship Id="rId4" Type="http://schemas.openxmlformats.org/officeDocument/2006/relationships/vmlDrawing" Target="../drawings/vmlDrawing1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13"/>
  <sheetViews>
    <sheetView zoomScaleNormal="100" workbookViewId="0">
      <selection activeCell="F17" sqref="F17"/>
    </sheetView>
  </sheetViews>
  <sheetFormatPr baseColWidth="10" defaultRowHeight="15"/>
  <cols>
    <col min="1" max="1" width="5.7109375" customWidth="1"/>
  </cols>
  <sheetData>
    <row r="2" spans="2:11" ht="26.25">
      <c r="B2" s="125" t="s">
        <v>198</v>
      </c>
      <c r="C2" s="125"/>
      <c r="D2" s="125"/>
      <c r="E2" s="125"/>
      <c r="F2" s="125"/>
      <c r="G2" s="125"/>
      <c r="H2" s="125"/>
      <c r="I2" s="125"/>
      <c r="J2" s="118"/>
      <c r="K2" s="118"/>
    </row>
    <row r="3" spans="2:11" ht="40.5" customHeight="1">
      <c r="B3" s="126" t="s">
        <v>1</v>
      </c>
      <c r="C3" s="126"/>
      <c r="D3" s="126"/>
      <c r="E3" s="126"/>
      <c r="F3" s="126"/>
      <c r="G3" s="126"/>
      <c r="H3" s="126"/>
      <c r="I3" s="126"/>
      <c r="J3" s="118"/>
      <c r="K3" s="118"/>
    </row>
    <row r="4" spans="2:11" ht="20.25">
      <c r="B4" s="119"/>
      <c r="C4" s="119"/>
      <c r="D4" s="119"/>
      <c r="E4" s="119"/>
      <c r="F4" s="119"/>
      <c r="G4" s="119"/>
      <c r="H4" s="119"/>
      <c r="I4" s="119"/>
      <c r="J4" s="119"/>
      <c r="K4" s="119"/>
    </row>
    <row r="5" spans="2:11" ht="48" customHeight="1">
      <c r="B5" s="127" t="s">
        <v>205</v>
      </c>
      <c r="C5" s="127"/>
      <c r="D5" s="127"/>
      <c r="E5" s="127"/>
      <c r="F5" s="127"/>
      <c r="G5" s="127"/>
      <c r="H5" s="127"/>
      <c r="I5" s="127"/>
      <c r="J5" s="120"/>
      <c r="K5" s="120"/>
    </row>
    <row r="7" spans="2:11" ht="73.5" customHeight="1">
      <c r="B7" s="124" t="s">
        <v>206</v>
      </c>
      <c r="C7" s="124"/>
      <c r="D7" s="124"/>
      <c r="E7" s="124"/>
      <c r="F7" s="124"/>
      <c r="G7" s="124"/>
      <c r="H7" s="124"/>
      <c r="I7" s="124"/>
    </row>
    <row r="9" spans="2:11" ht="46.5" customHeight="1">
      <c r="B9" s="127" t="s">
        <v>199</v>
      </c>
      <c r="C9" s="127"/>
      <c r="D9" s="127"/>
      <c r="E9" s="127"/>
      <c r="F9" s="127"/>
      <c r="G9" s="127"/>
      <c r="H9" s="127"/>
      <c r="I9" s="127"/>
      <c r="J9" s="29"/>
      <c r="K9" s="29"/>
    </row>
    <row r="11" spans="2:11">
      <c r="B11" s="128" t="s">
        <v>200</v>
      </c>
      <c r="C11" s="128"/>
      <c r="D11" s="128"/>
      <c r="E11" s="128"/>
      <c r="F11" s="128"/>
      <c r="G11" s="128"/>
      <c r="H11" s="128"/>
      <c r="I11" s="128"/>
    </row>
    <row r="13" spans="2:11" ht="29.25" customHeight="1">
      <c r="B13" s="124" t="s">
        <v>201</v>
      </c>
      <c r="C13" s="124"/>
      <c r="D13" s="124"/>
      <c r="E13" s="124"/>
      <c r="F13" s="124"/>
      <c r="G13" s="124"/>
      <c r="H13" s="124"/>
      <c r="I13" s="124"/>
      <c r="J13" s="121"/>
      <c r="K13" s="121"/>
    </row>
  </sheetData>
  <sheetProtection algorithmName="SHA-512" hashValue="1HLQ86x7XjhSnapN9SiglG5pcHJxpseL4Avp6nfIHgRdO0H3fMEETX56XK3ZeU1e0kdtb4R2pvoQKu5OcR6HFA==" saltValue="kfxpokWLW622HuuLjoYPCw==" spinCount="100000" sheet="1" objects="1" scenarios="1"/>
  <mergeCells count="7">
    <mergeCell ref="B13:I13"/>
    <mergeCell ref="B7:I7"/>
    <mergeCell ref="B2:I2"/>
    <mergeCell ref="B3:I3"/>
    <mergeCell ref="B5:I5"/>
    <mergeCell ref="B9:I9"/>
    <mergeCell ref="B11:I11"/>
  </mergeCells>
  <printOptions horizontalCentered="1"/>
  <pageMargins left="0.25" right="0.25" top="0.75" bottom="0.75" header="0.3" footer="0.3"/>
  <pageSetup paperSize="9" fitToHeight="0" orientation="landscape" verticalDpi="0" r:id="rId1"/>
  <headerFooter>
    <oddHeader>&amp;R&amp;G</oddHeader>
    <oddFooter>&amp;C&amp;G</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2:H11"/>
  <sheetViews>
    <sheetView workbookViewId="0">
      <selection activeCell="J11" sqref="J11"/>
    </sheetView>
  </sheetViews>
  <sheetFormatPr baseColWidth="10" defaultRowHeight="15"/>
  <cols>
    <col min="1" max="1" width="5.7109375" customWidth="1"/>
    <col min="3" max="3" width="85.7109375" customWidth="1"/>
    <col min="4" max="4" width="16.7109375" bestFit="1" customWidth="1"/>
    <col min="5" max="5" width="7.7109375" hidden="1" customWidth="1"/>
    <col min="6" max="6" width="11" customWidth="1"/>
    <col min="8" max="8" width="11.42578125" hidden="1" customWidth="1"/>
  </cols>
  <sheetData>
    <row r="2" spans="1:8" ht="21" thickBot="1">
      <c r="A2" s="19"/>
      <c r="B2" s="19"/>
      <c r="C2" s="71" t="s">
        <v>151</v>
      </c>
      <c r="D2" s="21"/>
      <c r="E2" s="106"/>
      <c r="F2" s="109" t="s">
        <v>195</v>
      </c>
    </row>
    <row r="3" spans="1:8" ht="21" customHeight="1">
      <c r="A3" s="95"/>
      <c r="B3" s="73" t="s">
        <v>4</v>
      </c>
      <c r="C3" s="37" t="s">
        <v>5</v>
      </c>
      <c r="D3" s="38" t="s">
        <v>3</v>
      </c>
      <c r="E3" s="8"/>
      <c r="F3" s="8"/>
    </row>
    <row r="4" spans="1:8" ht="21" customHeight="1">
      <c r="A4" s="96"/>
      <c r="B4" s="74" t="s">
        <v>152</v>
      </c>
      <c r="C4" s="122" t="s">
        <v>153</v>
      </c>
      <c r="D4" s="123"/>
      <c r="E4" s="67"/>
      <c r="F4" s="78">
        <f>IF(SUMIF(F5:F7,1,E5:E7)&gt;5,5,SUMIF(F5:F7,1,E5:E7))</f>
        <v>0</v>
      </c>
    </row>
    <row r="5" spans="1:8" ht="24.75" customHeight="1">
      <c r="A5" s="19"/>
      <c r="B5" s="49" t="s">
        <v>154</v>
      </c>
      <c r="C5" s="13" t="s">
        <v>155</v>
      </c>
      <c r="D5" s="40" t="s">
        <v>82</v>
      </c>
      <c r="E5" s="4">
        <v>1</v>
      </c>
      <c r="F5" s="117">
        <v>2</v>
      </c>
      <c r="H5" t="s">
        <v>177</v>
      </c>
    </row>
    <row r="6" spans="1:8" ht="24.75" customHeight="1">
      <c r="A6" s="19"/>
      <c r="B6" s="49" t="s">
        <v>156</v>
      </c>
      <c r="C6" s="13" t="s">
        <v>157</v>
      </c>
      <c r="D6" s="40" t="s">
        <v>82</v>
      </c>
      <c r="E6" s="4">
        <v>1</v>
      </c>
      <c r="F6" s="117">
        <v>2</v>
      </c>
      <c r="H6" t="s">
        <v>175</v>
      </c>
    </row>
    <row r="7" spans="1:8" ht="24.75" customHeight="1">
      <c r="A7" s="19"/>
      <c r="B7" s="49" t="s">
        <v>158</v>
      </c>
      <c r="C7" s="13" t="s">
        <v>159</v>
      </c>
      <c r="D7" s="40" t="s">
        <v>82</v>
      </c>
      <c r="E7" s="4">
        <v>5</v>
      </c>
      <c r="F7" s="117">
        <v>2</v>
      </c>
    </row>
    <row r="8" spans="1:8" ht="21">
      <c r="A8" s="96"/>
      <c r="B8" s="74" t="s">
        <v>160</v>
      </c>
      <c r="C8" s="122" t="s">
        <v>161</v>
      </c>
      <c r="D8" s="123"/>
      <c r="E8" s="67"/>
      <c r="F8" s="78">
        <f>IF(SUMIF(F9:F11,1,E9:E11)&gt;20,20,SUMIF(F9:F11,1,E9:E11))</f>
        <v>0</v>
      </c>
    </row>
    <row r="9" spans="1:8" ht="25.5">
      <c r="A9" s="19"/>
      <c r="B9" s="49" t="s">
        <v>162</v>
      </c>
      <c r="C9" s="13" t="s">
        <v>163</v>
      </c>
      <c r="D9" s="40" t="s">
        <v>10</v>
      </c>
      <c r="E9" s="4">
        <v>20</v>
      </c>
      <c r="F9" s="117">
        <v>2</v>
      </c>
    </row>
    <row r="10" spans="1:8" ht="25.5">
      <c r="A10" s="19"/>
      <c r="B10" s="49" t="s">
        <v>164</v>
      </c>
      <c r="C10" s="13" t="s">
        <v>165</v>
      </c>
      <c r="D10" s="40" t="s">
        <v>10</v>
      </c>
      <c r="E10" s="4">
        <v>10</v>
      </c>
      <c r="F10" s="117">
        <v>2</v>
      </c>
    </row>
    <row r="11" spans="1:8" ht="21.75" thickBot="1">
      <c r="A11" s="19"/>
      <c r="B11" s="91" t="s">
        <v>166</v>
      </c>
      <c r="C11" s="46" t="s">
        <v>167</v>
      </c>
      <c r="D11" s="47" t="s">
        <v>82</v>
      </c>
      <c r="E11" s="4">
        <v>5</v>
      </c>
      <c r="F11" s="117">
        <v>2</v>
      </c>
    </row>
  </sheetData>
  <sheetProtection algorithmName="SHA-512" hashValue="hlo+Hafm7wOPljj4KD2lXUG5+/surdSIHVUPERczV1NdeJtOuZHSX7r7xVe/uDMrwAZ+YNp7/PSX0zMnl9vGCQ==" saltValue="b9LqCh0vO4HuJ8ZX/mcfRw==" spinCount="100000" sheet="1" objects="1" scenarios="1"/>
  <mergeCells count="2">
    <mergeCell ref="C4:D4"/>
    <mergeCell ref="C8:D8"/>
  </mergeCells>
  <phoneticPr fontId="18" type="noConversion"/>
  <pageMargins left="0.23622047244094491" right="0.23622047244094491" top="0.74803149606299213" bottom="0.74803149606299213" header="0.31496062992125984" footer="0.31496062992125984"/>
  <pageSetup paperSize="9" fitToHeight="0" orientation="landscape"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44" r:id="rId5" name="List Box 4">
              <controlPr locked="0" defaultSize="0" autoLine="0" autoPict="0">
                <anchor>
                  <from>
                    <xdr:col>5</xdr:col>
                    <xdr:colOff>28575</xdr:colOff>
                    <xdr:row>4</xdr:row>
                    <xdr:rowOff>19050</xdr:rowOff>
                  </from>
                  <to>
                    <xdr:col>6</xdr:col>
                    <xdr:colOff>0</xdr:colOff>
                    <xdr:row>4</xdr:row>
                    <xdr:rowOff>304800</xdr:rowOff>
                  </to>
                </anchor>
              </controlPr>
            </control>
          </mc:Choice>
        </mc:AlternateContent>
        <mc:AlternateContent xmlns:mc="http://schemas.openxmlformats.org/markup-compatibility/2006">
          <mc:Choice Requires="x14">
            <control shapeId="10245" r:id="rId6" name="List Box 5">
              <controlPr locked="0" defaultSize="0" autoLine="0" autoPict="0">
                <anchor>
                  <from>
                    <xdr:col>5</xdr:col>
                    <xdr:colOff>28575</xdr:colOff>
                    <xdr:row>5</xdr:row>
                    <xdr:rowOff>19050</xdr:rowOff>
                  </from>
                  <to>
                    <xdr:col>6</xdr:col>
                    <xdr:colOff>0</xdr:colOff>
                    <xdr:row>5</xdr:row>
                    <xdr:rowOff>304800</xdr:rowOff>
                  </to>
                </anchor>
              </controlPr>
            </control>
          </mc:Choice>
        </mc:AlternateContent>
        <mc:AlternateContent xmlns:mc="http://schemas.openxmlformats.org/markup-compatibility/2006">
          <mc:Choice Requires="x14">
            <control shapeId="10246" r:id="rId7" name="List Box 6">
              <controlPr locked="0" defaultSize="0" autoLine="0" autoPict="0">
                <anchor>
                  <from>
                    <xdr:col>5</xdr:col>
                    <xdr:colOff>28575</xdr:colOff>
                    <xdr:row>6</xdr:row>
                    <xdr:rowOff>19050</xdr:rowOff>
                  </from>
                  <to>
                    <xdr:col>6</xdr:col>
                    <xdr:colOff>0</xdr:colOff>
                    <xdr:row>6</xdr:row>
                    <xdr:rowOff>304800</xdr:rowOff>
                  </to>
                </anchor>
              </controlPr>
            </control>
          </mc:Choice>
        </mc:AlternateContent>
        <mc:AlternateContent xmlns:mc="http://schemas.openxmlformats.org/markup-compatibility/2006">
          <mc:Choice Requires="x14">
            <control shapeId="10247" r:id="rId8" name="List Box 7">
              <controlPr locked="0" defaultSize="0" autoLine="0" autoPict="0">
                <anchor>
                  <from>
                    <xdr:col>5</xdr:col>
                    <xdr:colOff>28575</xdr:colOff>
                    <xdr:row>8</xdr:row>
                    <xdr:rowOff>19050</xdr:rowOff>
                  </from>
                  <to>
                    <xdr:col>6</xdr:col>
                    <xdr:colOff>0</xdr:colOff>
                    <xdr:row>8</xdr:row>
                    <xdr:rowOff>304800</xdr:rowOff>
                  </to>
                </anchor>
              </controlPr>
            </control>
          </mc:Choice>
        </mc:AlternateContent>
        <mc:AlternateContent xmlns:mc="http://schemas.openxmlformats.org/markup-compatibility/2006">
          <mc:Choice Requires="x14">
            <control shapeId="10248" r:id="rId9" name="List Box 8">
              <controlPr locked="0" defaultSize="0" autoLine="0" autoPict="0">
                <anchor>
                  <from>
                    <xdr:col>5</xdr:col>
                    <xdr:colOff>28575</xdr:colOff>
                    <xdr:row>9</xdr:row>
                    <xdr:rowOff>9525</xdr:rowOff>
                  </from>
                  <to>
                    <xdr:col>6</xdr:col>
                    <xdr:colOff>0</xdr:colOff>
                    <xdr:row>9</xdr:row>
                    <xdr:rowOff>295275</xdr:rowOff>
                  </to>
                </anchor>
              </controlPr>
            </control>
          </mc:Choice>
        </mc:AlternateContent>
        <mc:AlternateContent xmlns:mc="http://schemas.openxmlformats.org/markup-compatibility/2006">
          <mc:Choice Requires="x14">
            <control shapeId="10249" r:id="rId10" name="List Box 9">
              <controlPr locked="0" defaultSize="0" autoLine="0" autoPict="0">
                <anchor>
                  <from>
                    <xdr:col>5</xdr:col>
                    <xdr:colOff>28575</xdr:colOff>
                    <xdr:row>10</xdr:row>
                    <xdr:rowOff>0</xdr:rowOff>
                  </from>
                  <to>
                    <xdr:col>6</xdr:col>
                    <xdr:colOff>0</xdr:colOff>
                    <xdr:row>11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theme="9" tint="0.39997558519241921"/>
    <pageSetUpPr fitToPage="1"/>
  </sheetPr>
  <dimension ref="A1:I117"/>
  <sheetViews>
    <sheetView zoomScaleNormal="100" workbookViewId="0">
      <selection activeCell="A3" sqref="A3:G4"/>
    </sheetView>
  </sheetViews>
  <sheetFormatPr baseColWidth="10" defaultRowHeight="15"/>
  <cols>
    <col min="1" max="1" width="2.42578125" customWidth="1"/>
    <col min="2" max="2" width="3.5703125" customWidth="1"/>
    <col min="3" max="3" width="9.7109375" customWidth="1"/>
    <col min="4" max="4" width="125.42578125" style="15" customWidth="1"/>
    <col min="5" max="5" width="16.85546875" style="3" customWidth="1"/>
    <col min="6" max="6" width="6" style="3" customWidth="1"/>
    <col min="7" max="7" width="8.7109375" style="4" customWidth="1"/>
    <col min="8" max="8" width="27.140625" customWidth="1"/>
    <col min="9" max="9" width="30.7109375" customWidth="1"/>
    <col min="10" max="10" width="15.140625" customWidth="1"/>
    <col min="11" max="11" width="19.28515625" customWidth="1"/>
    <col min="12" max="1024" width="14.85546875" customWidth="1"/>
    <col min="1025" max="1025" width="12.5703125" customWidth="1"/>
  </cols>
  <sheetData>
    <row r="1" spans="1:9" ht="12.75" customHeight="1">
      <c r="C1" s="1"/>
      <c r="D1" s="2"/>
    </row>
    <row r="2" spans="1:9" ht="25.5" customHeight="1">
      <c r="A2" s="146" t="s">
        <v>0</v>
      </c>
      <c r="B2" s="146"/>
      <c r="C2" s="146"/>
      <c r="D2" s="146"/>
      <c r="E2" s="146"/>
      <c r="F2" s="146"/>
      <c r="G2" s="146"/>
    </row>
    <row r="3" spans="1:9" ht="12.75" customHeight="1">
      <c r="A3" s="129" t="s">
        <v>1</v>
      </c>
      <c r="B3" s="129"/>
      <c r="C3" s="129"/>
      <c r="D3" s="129"/>
      <c r="E3" s="129"/>
      <c r="F3" s="129"/>
      <c r="G3" s="129"/>
    </row>
    <row r="4" spans="1:9" ht="12.75" customHeight="1">
      <c r="A4" s="129"/>
      <c r="B4" s="129"/>
      <c r="C4" s="129"/>
      <c r="D4" s="129"/>
      <c r="E4" s="129"/>
      <c r="F4" s="129"/>
      <c r="G4" s="129"/>
    </row>
    <row r="5" spans="1:9" ht="12.75" customHeight="1">
      <c r="A5" s="5"/>
      <c r="B5" s="5"/>
      <c r="C5" s="5"/>
      <c r="D5" s="5"/>
      <c r="E5" s="5"/>
      <c r="F5" s="5"/>
      <c r="G5" s="5"/>
    </row>
    <row r="6" spans="1:9" ht="21.75" customHeight="1" thickBot="1">
      <c r="B6" s="16"/>
      <c r="C6" s="16"/>
      <c r="D6" s="71" t="s">
        <v>2</v>
      </c>
      <c r="E6" s="17"/>
      <c r="F6" s="147" t="s">
        <v>168</v>
      </c>
      <c r="G6" s="147"/>
      <c r="H6" s="4"/>
      <c r="I6" s="9"/>
    </row>
    <row r="7" spans="1:9" ht="19.7" customHeight="1">
      <c r="B7" s="130" t="s">
        <v>4</v>
      </c>
      <c r="C7" s="131"/>
      <c r="D7" s="37" t="s">
        <v>5</v>
      </c>
      <c r="E7" s="38" t="s">
        <v>3</v>
      </c>
      <c r="F7" s="8"/>
      <c r="G7" s="8"/>
    </row>
    <row r="8" spans="1:9" s="55" customFormat="1" ht="20.100000000000001" customHeight="1">
      <c r="B8" s="132" t="s">
        <v>6</v>
      </c>
      <c r="C8" s="133"/>
      <c r="D8" s="122" t="s">
        <v>7</v>
      </c>
      <c r="E8" s="123"/>
      <c r="F8" s="67"/>
      <c r="G8" s="78">
        <f>'1. Ambito Territorial'!$F$4</f>
        <v>0</v>
      </c>
      <c r="H8" s="56"/>
      <c r="I8" s="63"/>
    </row>
    <row r="9" spans="1:9" ht="20.100000000000001" customHeight="1">
      <c r="B9" s="94"/>
      <c r="C9" s="12" t="s">
        <v>8</v>
      </c>
      <c r="D9" s="13" t="s">
        <v>9</v>
      </c>
      <c r="E9" s="84" t="s">
        <v>10</v>
      </c>
      <c r="F9" s="10">
        <v>10</v>
      </c>
      <c r="G9" s="79"/>
      <c r="H9" s="4"/>
      <c r="I9" s="9"/>
    </row>
    <row r="10" spans="1:9" ht="19.5" customHeight="1">
      <c r="B10" s="94"/>
      <c r="C10" s="12" t="s">
        <v>11</v>
      </c>
      <c r="D10" s="13" t="s">
        <v>12</v>
      </c>
      <c r="E10" s="84" t="s">
        <v>10</v>
      </c>
      <c r="F10" s="10">
        <v>5</v>
      </c>
      <c r="G10" s="79"/>
      <c r="H10" s="4"/>
      <c r="I10" s="9"/>
    </row>
    <row r="11" spans="1:9" s="55" customFormat="1" ht="20.100000000000001" customHeight="1">
      <c r="B11" s="132" t="s">
        <v>13</v>
      </c>
      <c r="C11" s="133"/>
      <c r="D11" s="122" t="s">
        <v>14</v>
      </c>
      <c r="E11" s="123"/>
      <c r="F11" s="67"/>
      <c r="G11" s="78">
        <f>'1. Ambito Territorial'!$F$7</f>
        <v>0</v>
      </c>
      <c r="H11" s="56"/>
      <c r="I11" s="11"/>
    </row>
    <row r="12" spans="1:9" ht="20.100000000000001" customHeight="1">
      <c r="B12" s="48"/>
      <c r="C12" s="12" t="s">
        <v>15</v>
      </c>
      <c r="D12" s="13" t="s">
        <v>16</v>
      </c>
      <c r="E12" s="84" t="s">
        <v>10</v>
      </c>
      <c r="F12" s="10">
        <v>5</v>
      </c>
      <c r="G12" s="80"/>
      <c r="H12" s="4"/>
      <c r="I12" s="11"/>
    </row>
    <row r="13" spans="1:9" ht="24.4" customHeight="1" thickBot="1">
      <c r="B13" s="98"/>
      <c r="C13" s="54" t="s">
        <v>17</v>
      </c>
      <c r="D13" s="46" t="s">
        <v>18</v>
      </c>
      <c r="E13" s="86" t="s">
        <v>10</v>
      </c>
      <c r="F13" s="10">
        <v>5</v>
      </c>
      <c r="G13" s="80"/>
      <c r="H13" s="4"/>
      <c r="I13" s="11"/>
    </row>
    <row r="14" spans="1:9" ht="21">
      <c r="G14" s="79"/>
      <c r="H14" s="4"/>
      <c r="I14" s="9"/>
    </row>
    <row r="15" spans="1:9" ht="21.75" thickBot="1">
      <c r="B15" s="16"/>
      <c r="C15" s="16"/>
      <c r="D15" s="71" t="s">
        <v>19</v>
      </c>
      <c r="E15" s="17"/>
      <c r="F15" s="17"/>
      <c r="G15" s="79"/>
      <c r="H15" s="4"/>
      <c r="I15" s="9"/>
    </row>
    <row r="16" spans="1:9" s="18" customFormat="1" ht="20.100000000000001" customHeight="1">
      <c r="B16" s="134" t="s">
        <v>4</v>
      </c>
      <c r="C16" s="134"/>
      <c r="D16" s="6" t="s">
        <v>5</v>
      </c>
      <c r="E16" s="7" t="s">
        <v>3</v>
      </c>
      <c r="F16" s="8"/>
      <c r="G16" s="8"/>
    </row>
    <row r="17" spans="2:7" s="64" customFormat="1" ht="20.100000000000001" customHeight="1">
      <c r="B17" s="135" t="s">
        <v>20</v>
      </c>
      <c r="C17" s="135"/>
      <c r="D17" s="122" t="s">
        <v>21</v>
      </c>
      <c r="E17" s="122"/>
      <c r="F17" s="67"/>
      <c r="G17" s="81">
        <f>'2. Calidad Operación'!$F$4</f>
        <v>0</v>
      </c>
    </row>
    <row r="18" spans="2:7" s="18" customFormat="1" ht="20.100000000000001" customHeight="1">
      <c r="B18" s="22"/>
      <c r="C18" s="12" t="s">
        <v>22</v>
      </c>
      <c r="D18" s="13" t="s">
        <v>23</v>
      </c>
      <c r="E18" s="28" t="s">
        <v>10</v>
      </c>
      <c r="F18" s="4">
        <v>12</v>
      </c>
      <c r="G18" s="82"/>
    </row>
    <row r="19" spans="2:7" s="18" customFormat="1" ht="20.100000000000001" customHeight="1">
      <c r="B19" s="22"/>
      <c r="C19" s="23" t="s">
        <v>24</v>
      </c>
      <c r="D19" s="13" t="s">
        <v>25</v>
      </c>
      <c r="E19" s="28" t="s">
        <v>10</v>
      </c>
      <c r="F19" s="4">
        <v>15</v>
      </c>
      <c r="G19" s="82"/>
    </row>
    <row r="20" spans="2:7" s="18" customFormat="1" ht="20.100000000000001" customHeight="1" thickBot="1">
      <c r="B20" s="32"/>
      <c r="C20" s="33" t="s">
        <v>26</v>
      </c>
      <c r="D20" s="26" t="s">
        <v>27</v>
      </c>
      <c r="E20" s="34" t="s">
        <v>10</v>
      </c>
      <c r="F20" s="4">
        <v>20</v>
      </c>
      <c r="G20" s="82"/>
    </row>
    <row r="21" spans="2:7" s="18" customFormat="1" ht="20.100000000000001" customHeight="1">
      <c r="B21" s="19"/>
      <c r="C21" s="19"/>
      <c r="D21" s="20"/>
      <c r="E21" s="21"/>
      <c r="F21" s="21"/>
      <c r="G21" s="80"/>
    </row>
    <row r="22" spans="2:7" s="18" customFormat="1" ht="20.100000000000001" customHeight="1" thickBot="1">
      <c r="B22" s="19"/>
      <c r="C22" s="19"/>
      <c r="D22" s="71" t="s">
        <v>28</v>
      </c>
      <c r="E22" s="21"/>
      <c r="F22" s="21"/>
      <c r="G22" s="80"/>
    </row>
    <row r="23" spans="2:7" s="18" customFormat="1" ht="20.100000000000001" customHeight="1">
      <c r="B23" s="136" t="s">
        <v>4</v>
      </c>
      <c r="C23" s="137"/>
      <c r="D23" s="6" t="s">
        <v>5</v>
      </c>
      <c r="E23" s="7" t="s">
        <v>3</v>
      </c>
      <c r="F23" s="8"/>
      <c r="G23" s="8"/>
    </row>
    <row r="24" spans="2:7" s="64" customFormat="1" ht="28.5" customHeight="1">
      <c r="B24" s="135" t="s">
        <v>29</v>
      </c>
      <c r="C24" s="135"/>
      <c r="D24" s="138" t="s">
        <v>30</v>
      </c>
      <c r="E24" s="139"/>
      <c r="F24" s="68"/>
      <c r="G24" s="81">
        <f>'3. Factor Económico'!$F$4</f>
        <v>0</v>
      </c>
    </row>
    <row r="25" spans="2:7" s="18" customFormat="1" ht="21">
      <c r="B25" s="36"/>
      <c r="C25" s="23" t="s">
        <v>31</v>
      </c>
      <c r="D25" s="13" t="s">
        <v>32</v>
      </c>
      <c r="E25" s="28" t="s">
        <v>10</v>
      </c>
      <c r="F25" s="4">
        <v>15</v>
      </c>
      <c r="G25" s="82"/>
    </row>
    <row r="26" spans="2:7" s="18" customFormat="1" ht="21">
      <c r="B26" s="36"/>
      <c r="C26" s="23" t="s">
        <v>33</v>
      </c>
      <c r="D26" s="13" t="s">
        <v>34</v>
      </c>
      <c r="E26" s="28" t="s">
        <v>10</v>
      </c>
      <c r="F26" s="4">
        <v>15</v>
      </c>
      <c r="G26" s="82"/>
    </row>
    <row r="27" spans="2:7" s="18" customFormat="1" ht="25.5">
      <c r="B27" s="22"/>
      <c r="C27" s="23" t="s">
        <v>35</v>
      </c>
      <c r="D27" s="13" t="s">
        <v>36</v>
      </c>
      <c r="E27" s="28" t="s">
        <v>10</v>
      </c>
      <c r="F27" s="4">
        <v>15</v>
      </c>
      <c r="G27" s="82"/>
    </row>
    <row r="28" spans="2:7" s="18" customFormat="1" ht="21">
      <c r="B28" s="22"/>
      <c r="C28" s="23" t="s">
        <v>37</v>
      </c>
      <c r="D28" s="13" t="s">
        <v>38</v>
      </c>
      <c r="E28" s="28" t="s">
        <v>10</v>
      </c>
      <c r="F28" s="4">
        <v>15</v>
      </c>
      <c r="G28" s="82"/>
    </row>
    <row r="29" spans="2:7" s="18" customFormat="1" ht="21">
      <c r="B29" s="22"/>
      <c r="C29" s="23" t="s">
        <v>39</v>
      </c>
      <c r="D29" s="13" t="s">
        <v>40</v>
      </c>
      <c r="E29" s="28" t="s">
        <v>10</v>
      </c>
      <c r="F29" s="4">
        <v>15</v>
      </c>
      <c r="G29" s="82"/>
    </row>
    <row r="30" spans="2:7" s="18" customFormat="1" ht="21">
      <c r="B30" s="22"/>
      <c r="C30" s="23" t="s">
        <v>41</v>
      </c>
      <c r="D30" s="13" t="s">
        <v>42</v>
      </c>
      <c r="E30" s="28" t="s">
        <v>10</v>
      </c>
      <c r="F30" s="4">
        <v>15</v>
      </c>
      <c r="G30" s="82"/>
    </row>
    <row r="31" spans="2:7" s="18" customFormat="1" ht="21">
      <c r="B31" s="22"/>
      <c r="C31" s="23" t="s">
        <v>43</v>
      </c>
      <c r="D31" s="13" t="s">
        <v>44</v>
      </c>
      <c r="E31" s="28" t="s">
        <v>10</v>
      </c>
      <c r="F31" s="4">
        <v>15</v>
      </c>
      <c r="G31" s="82"/>
    </row>
    <row r="32" spans="2:7" s="18" customFormat="1" ht="21">
      <c r="B32" s="22"/>
      <c r="C32" s="23" t="s">
        <v>45</v>
      </c>
      <c r="D32" s="13" t="s">
        <v>46</v>
      </c>
      <c r="E32" s="28" t="s">
        <v>10</v>
      </c>
      <c r="F32" s="4">
        <v>15</v>
      </c>
      <c r="G32" s="82"/>
    </row>
    <row r="33" spans="2:7" s="18" customFormat="1" ht="21">
      <c r="B33" s="22"/>
      <c r="C33" s="23" t="s">
        <v>47</v>
      </c>
      <c r="D33" s="13" t="s">
        <v>48</v>
      </c>
      <c r="E33" s="28" t="s">
        <v>10</v>
      </c>
      <c r="F33" s="4">
        <v>15</v>
      </c>
      <c r="G33" s="82"/>
    </row>
    <row r="34" spans="2:7" s="18" customFormat="1" ht="21">
      <c r="B34" s="22"/>
      <c r="C34" s="23" t="s">
        <v>49</v>
      </c>
      <c r="D34" s="13" t="s">
        <v>50</v>
      </c>
      <c r="E34" s="28" t="s">
        <v>10</v>
      </c>
      <c r="F34" s="4">
        <v>15</v>
      </c>
      <c r="G34" s="82"/>
    </row>
    <row r="35" spans="2:7" s="18" customFormat="1" ht="21">
      <c r="B35" s="22"/>
      <c r="C35" s="23" t="s">
        <v>51</v>
      </c>
      <c r="D35" s="13" t="s">
        <v>52</v>
      </c>
      <c r="E35" s="28" t="s">
        <v>10</v>
      </c>
      <c r="F35" s="4">
        <v>15</v>
      </c>
      <c r="G35" s="82"/>
    </row>
    <row r="36" spans="2:7" s="18" customFormat="1" ht="21">
      <c r="B36" s="22"/>
      <c r="C36" s="23" t="s">
        <v>53</v>
      </c>
      <c r="D36" s="13" t="s">
        <v>54</v>
      </c>
      <c r="E36" s="28" t="s">
        <v>10</v>
      </c>
      <c r="F36" s="4">
        <v>15</v>
      </c>
      <c r="G36" s="82"/>
    </row>
    <row r="37" spans="2:7" s="18" customFormat="1" ht="21">
      <c r="B37" s="22"/>
      <c r="C37" s="23" t="s">
        <v>55</v>
      </c>
      <c r="D37" s="13" t="s">
        <v>56</v>
      </c>
      <c r="E37" s="28" t="s">
        <v>10</v>
      </c>
      <c r="F37" s="4">
        <v>15</v>
      </c>
      <c r="G37" s="82"/>
    </row>
    <row r="38" spans="2:7" s="18" customFormat="1" ht="21">
      <c r="B38" s="22"/>
      <c r="C38" s="23" t="s">
        <v>57</v>
      </c>
      <c r="D38" s="13" t="s">
        <v>58</v>
      </c>
      <c r="E38" s="28" t="s">
        <v>10</v>
      </c>
      <c r="F38" s="4">
        <v>15</v>
      </c>
      <c r="G38" s="82"/>
    </row>
    <row r="39" spans="2:7" s="18" customFormat="1" ht="21">
      <c r="B39" s="22"/>
      <c r="C39" s="23" t="s">
        <v>59</v>
      </c>
      <c r="D39" s="13" t="s">
        <v>60</v>
      </c>
      <c r="E39" s="28" t="s">
        <v>10</v>
      </c>
      <c r="F39" s="4">
        <v>15</v>
      </c>
      <c r="G39" s="82"/>
    </row>
    <row r="40" spans="2:7" s="18" customFormat="1" ht="21">
      <c r="B40" s="22"/>
      <c r="C40" s="23" t="s">
        <v>61</v>
      </c>
      <c r="D40" s="13" t="s">
        <v>62</v>
      </c>
      <c r="E40" s="28" t="s">
        <v>10</v>
      </c>
      <c r="F40" s="4">
        <v>15</v>
      </c>
      <c r="G40" s="82"/>
    </row>
    <row r="41" spans="2:7" s="64" customFormat="1" ht="21">
      <c r="B41" s="135" t="s">
        <v>63</v>
      </c>
      <c r="C41" s="135"/>
      <c r="D41" s="138" t="s">
        <v>64</v>
      </c>
      <c r="E41" s="145"/>
      <c r="F41" s="67"/>
      <c r="G41" s="81">
        <f>'3. Factor Económico'!$F$21</f>
        <v>0</v>
      </c>
    </row>
    <row r="42" spans="2:7" s="18" customFormat="1" ht="25.5">
      <c r="B42" s="22"/>
      <c r="C42" s="23" t="s">
        <v>65</v>
      </c>
      <c r="D42" s="13" t="s">
        <v>66</v>
      </c>
      <c r="E42" s="14" t="s">
        <v>10</v>
      </c>
      <c r="F42" s="4">
        <v>3</v>
      </c>
      <c r="G42" s="82"/>
    </row>
    <row r="43" spans="2:7" s="18" customFormat="1" ht="25.5">
      <c r="B43" s="22"/>
      <c r="C43" s="23" t="s">
        <v>67</v>
      </c>
      <c r="D43" s="13" t="s">
        <v>68</v>
      </c>
      <c r="E43" s="14" t="s">
        <v>10</v>
      </c>
      <c r="F43" s="4">
        <v>3</v>
      </c>
      <c r="G43" s="82"/>
    </row>
    <row r="44" spans="2:7" s="18" customFormat="1" ht="25.5">
      <c r="B44" s="22"/>
      <c r="C44" s="23" t="s">
        <v>69</v>
      </c>
      <c r="D44" s="13" t="s">
        <v>70</v>
      </c>
      <c r="E44" s="14" t="s">
        <v>10</v>
      </c>
      <c r="F44" s="4">
        <v>3</v>
      </c>
      <c r="G44" s="82"/>
    </row>
    <row r="45" spans="2:7" s="18" customFormat="1" ht="25.5">
      <c r="B45" s="22"/>
      <c r="C45" s="23" t="s">
        <v>71</v>
      </c>
      <c r="D45" s="13" t="s">
        <v>72</v>
      </c>
      <c r="E45" s="14" t="s">
        <v>10</v>
      </c>
      <c r="F45" s="4">
        <v>3</v>
      </c>
      <c r="G45" s="82"/>
    </row>
    <row r="46" spans="2:7" s="18" customFormat="1" ht="25.5">
      <c r="B46" s="22"/>
      <c r="C46" s="23" t="s">
        <v>73</v>
      </c>
      <c r="D46" s="13" t="s">
        <v>74</v>
      </c>
      <c r="E46" s="14" t="s">
        <v>10</v>
      </c>
      <c r="F46" s="4">
        <v>3</v>
      </c>
      <c r="G46" s="82"/>
    </row>
    <row r="47" spans="2:7" s="18" customFormat="1" ht="26.25" thickBot="1">
      <c r="B47" s="24"/>
      <c r="C47" s="25" t="s">
        <v>75</v>
      </c>
      <c r="D47" s="26" t="s">
        <v>76</v>
      </c>
      <c r="E47" s="27" t="s">
        <v>10</v>
      </c>
      <c r="F47" s="4">
        <v>3</v>
      </c>
      <c r="G47" s="82"/>
    </row>
    <row r="48" spans="2:7" s="18" customFormat="1" ht="21">
      <c r="B48" s="19"/>
      <c r="C48" s="19"/>
      <c r="D48" s="20"/>
      <c r="E48" s="21"/>
      <c r="F48" s="21"/>
      <c r="G48" s="80"/>
    </row>
    <row r="49" spans="2:7" s="18" customFormat="1" ht="21.75" thickBot="1">
      <c r="B49" s="19"/>
      <c r="C49" s="19"/>
      <c r="D49" s="71" t="s">
        <v>77</v>
      </c>
      <c r="E49" s="21"/>
      <c r="F49" s="21"/>
      <c r="G49" s="80"/>
    </row>
    <row r="50" spans="2:7" s="18" customFormat="1" ht="19.5" customHeight="1">
      <c r="B50" s="140" t="s">
        <v>4</v>
      </c>
      <c r="C50" s="141"/>
      <c r="D50" s="37" t="s">
        <v>5</v>
      </c>
      <c r="E50" s="38" t="s">
        <v>3</v>
      </c>
      <c r="F50" s="8"/>
      <c r="G50" s="8"/>
    </row>
    <row r="51" spans="2:7" s="64" customFormat="1" ht="21">
      <c r="B51" s="142" t="s">
        <v>78</v>
      </c>
      <c r="C51" s="135"/>
      <c r="D51" s="143" t="s">
        <v>79</v>
      </c>
      <c r="E51" s="144"/>
      <c r="F51" s="69"/>
      <c r="G51" s="81">
        <f>'5. Adaptación Cambio Climático'!$F$4</f>
        <v>0</v>
      </c>
    </row>
    <row r="52" spans="2:7" s="18" customFormat="1" ht="25.5">
      <c r="B52" s="39"/>
      <c r="C52" s="23" t="s">
        <v>80</v>
      </c>
      <c r="D52" s="13" t="s">
        <v>81</v>
      </c>
      <c r="E52" s="40" t="s">
        <v>82</v>
      </c>
      <c r="F52" s="21">
        <v>5</v>
      </c>
      <c r="G52" s="80"/>
    </row>
    <row r="53" spans="2:7" s="64" customFormat="1" ht="21">
      <c r="B53" s="142" t="s">
        <v>83</v>
      </c>
      <c r="C53" s="135"/>
      <c r="D53" s="122" t="s">
        <v>84</v>
      </c>
      <c r="E53" s="123"/>
      <c r="F53" s="67"/>
      <c r="G53" s="81">
        <f>'5. Adaptación Cambio Climático'!$F$6</f>
        <v>0</v>
      </c>
    </row>
    <row r="54" spans="2:7" s="18" customFormat="1" ht="25.5">
      <c r="B54" s="39"/>
      <c r="C54" s="23" t="s">
        <v>85</v>
      </c>
      <c r="D54" s="13" t="s">
        <v>86</v>
      </c>
      <c r="E54" s="40" t="s">
        <v>82</v>
      </c>
      <c r="F54" s="4">
        <v>1</v>
      </c>
      <c r="G54" s="82"/>
    </row>
    <row r="55" spans="2:7" s="18" customFormat="1" ht="25.5">
      <c r="B55" s="39"/>
      <c r="C55" s="23" t="s">
        <v>87</v>
      </c>
      <c r="D55" s="13" t="s">
        <v>88</v>
      </c>
      <c r="E55" s="40" t="s">
        <v>82</v>
      </c>
      <c r="F55" s="4">
        <v>1</v>
      </c>
      <c r="G55" s="82"/>
    </row>
    <row r="56" spans="2:7" s="18" customFormat="1" ht="25.5">
      <c r="B56" s="39"/>
      <c r="C56" s="23" t="s">
        <v>89</v>
      </c>
      <c r="D56" s="13" t="s">
        <v>90</v>
      </c>
      <c r="E56" s="40" t="s">
        <v>82</v>
      </c>
      <c r="F56" s="4">
        <v>1</v>
      </c>
      <c r="G56" s="82"/>
    </row>
    <row r="57" spans="2:7" s="18" customFormat="1" ht="21">
      <c r="B57" s="39"/>
      <c r="C57" s="23" t="s">
        <v>91</v>
      </c>
      <c r="D57" s="13" t="s">
        <v>92</v>
      </c>
      <c r="E57" s="40" t="s">
        <v>82</v>
      </c>
      <c r="F57" s="4">
        <v>1</v>
      </c>
      <c r="G57" s="82"/>
    </row>
    <row r="58" spans="2:7" s="18" customFormat="1" ht="21">
      <c r="B58" s="39"/>
      <c r="C58" s="23" t="s">
        <v>93</v>
      </c>
      <c r="D58" s="13" t="s">
        <v>94</v>
      </c>
      <c r="E58" s="40" t="s">
        <v>82</v>
      </c>
      <c r="F58" s="4">
        <v>1</v>
      </c>
      <c r="G58" s="82"/>
    </row>
    <row r="59" spans="2:7" s="18" customFormat="1" ht="21">
      <c r="B59" s="39"/>
      <c r="C59" s="23" t="s">
        <v>95</v>
      </c>
      <c r="D59" s="13" t="s">
        <v>96</v>
      </c>
      <c r="E59" s="40" t="s">
        <v>82</v>
      </c>
      <c r="F59" s="4">
        <v>1</v>
      </c>
      <c r="G59" s="82"/>
    </row>
    <row r="60" spans="2:7" s="64" customFormat="1" ht="21">
      <c r="B60" s="142" t="s">
        <v>97</v>
      </c>
      <c r="C60" s="148"/>
      <c r="D60" s="149" t="s">
        <v>98</v>
      </c>
      <c r="E60" s="150"/>
      <c r="F60" s="70"/>
      <c r="G60" s="81">
        <f>'5. Adaptación Cambio Climático'!$F$13</f>
        <v>0</v>
      </c>
    </row>
    <row r="61" spans="2:7" s="29" customFormat="1" ht="27">
      <c r="B61" s="41"/>
      <c r="C61" s="23" t="s">
        <v>99</v>
      </c>
      <c r="D61" s="35" t="s">
        <v>100</v>
      </c>
      <c r="E61" s="42" t="s">
        <v>82</v>
      </c>
      <c r="F61" s="10">
        <v>1</v>
      </c>
      <c r="G61" s="83"/>
    </row>
    <row r="62" spans="2:7" s="18" customFormat="1" ht="21">
      <c r="B62" s="39"/>
      <c r="C62" s="23" t="s">
        <v>101</v>
      </c>
      <c r="D62" s="43" t="s">
        <v>102</v>
      </c>
      <c r="E62" s="40" t="s">
        <v>82</v>
      </c>
      <c r="F62" s="4">
        <v>1</v>
      </c>
      <c r="G62" s="82"/>
    </row>
    <row r="63" spans="2:7" s="18" customFormat="1" ht="21">
      <c r="B63" s="39"/>
      <c r="C63" s="23" t="s">
        <v>103</v>
      </c>
      <c r="D63" s="30" t="s">
        <v>104</v>
      </c>
      <c r="E63" s="40" t="s">
        <v>82</v>
      </c>
      <c r="F63" s="4">
        <v>1</v>
      </c>
      <c r="G63" s="82"/>
    </row>
    <row r="64" spans="2:7" s="18" customFormat="1" ht="21">
      <c r="B64" s="39"/>
      <c r="C64" s="23" t="s">
        <v>105</v>
      </c>
      <c r="D64" s="13" t="s">
        <v>106</v>
      </c>
      <c r="E64" s="40" t="s">
        <v>82</v>
      </c>
      <c r="F64" s="4">
        <v>1</v>
      </c>
      <c r="G64" s="82"/>
    </row>
    <row r="65" spans="2:7" s="18" customFormat="1" ht="21.75" thickBot="1">
      <c r="B65" s="44"/>
      <c r="C65" s="45" t="s">
        <v>107</v>
      </c>
      <c r="D65" s="46" t="s">
        <v>108</v>
      </c>
      <c r="E65" s="47" t="s">
        <v>82</v>
      </c>
      <c r="F65" s="4">
        <v>1</v>
      </c>
      <c r="G65" s="82"/>
    </row>
    <row r="66" spans="2:7" s="18" customFormat="1" ht="21">
      <c r="B66" s="19"/>
      <c r="C66" s="19"/>
      <c r="D66"/>
      <c r="E66" s="21"/>
      <c r="F66" s="21"/>
      <c r="G66" s="80"/>
    </row>
    <row r="67" spans="2:7" s="18" customFormat="1" ht="21.75" thickBot="1">
      <c r="B67" s="19"/>
      <c r="C67" s="19"/>
      <c r="D67" s="71" t="s">
        <v>109</v>
      </c>
      <c r="E67" s="21"/>
      <c r="F67" s="21"/>
      <c r="G67" s="80"/>
    </row>
    <row r="68" spans="2:7" s="18" customFormat="1" ht="19.5" customHeight="1">
      <c r="B68" s="140" t="s">
        <v>4</v>
      </c>
      <c r="C68" s="141"/>
      <c r="D68" s="37" t="s">
        <v>5</v>
      </c>
      <c r="E68" s="38" t="s">
        <v>3</v>
      </c>
      <c r="F68" s="8"/>
      <c r="G68" s="8"/>
    </row>
    <row r="69" spans="2:7" s="64" customFormat="1" ht="21">
      <c r="B69" s="142" t="s">
        <v>110</v>
      </c>
      <c r="C69" s="135"/>
      <c r="D69" s="122" t="s">
        <v>111</v>
      </c>
      <c r="E69" s="123"/>
      <c r="F69" s="67"/>
      <c r="G69" s="81">
        <f>'8. Igualdad Género'!$F$4</f>
        <v>0</v>
      </c>
    </row>
    <row r="70" spans="2:7" s="18" customFormat="1" ht="21">
      <c r="B70" s="48"/>
      <c r="C70" s="23" t="s">
        <v>112</v>
      </c>
      <c r="D70" s="13" t="s">
        <v>113</v>
      </c>
      <c r="E70" s="40" t="s">
        <v>10</v>
      </c>
      <c r="F70" s="4">
        <v>3</v>
      </c>
      <c r="G70" s="82"/>
    </row>
    <row r="71" spans="2:7" s="18" customFormat="1" ht="21">
      <c r="B71" s="49"/>
      <c r="C71" s="23" t="s">
        <v>114</v>
      </c>
      <c r="D71" s="31" t="s">
        <v>115</v>
      </c>
      <c r="E71" s="40" t="s">
        <v>10</v>
      </c>
      <c r="F71" s="4">
        <v>3</v>
      </c>
      <c r="G71" s="82"/>
    </row>
    <row r="72" spans="2:7" s="18" customFormat="1" ht="21">
      <c r="B72" s="49"/>
      <c r="C72" s="23" t="s">
        <v>116</v>
      </c>
      <c r="D72" s="13" t="s">
        <v>117</v>
      </c>
      <c r="E72" s="40" t="s">
        <v>10</v>
      </c>
      <c r="F72" s="4">
        <v>3</v>
      </c>
      <c r="G72" s="82"/>
    </row>
    <row r="73" spans="2:7" s="18" customFormat="1" ht="21">
      <c r="B73" s="49"/>
      <c r="C73" s="23" t="s">
        <v>118</v>
      </c>
      <c r="D73" s="13" t="s">
        <v>119</v>
      </c>
      <c r="E73" s="40" t="s">
        <v>10</v>
      </c>
      <c r="F73" s="4">
        <v>3</v>
      </c>
      <c r="G73" s="82"/>
    </row>
    <row r="74" spans="2:7" s="18" customFormat="1" ht="21">
      <c r="B74" s="50"/>
      <c r="C74" s="23" t="s">
        <v>120</v>
      </c>
      <c r="D74" s="13" t="s">
        <v>121</v>
      </c>
      <c r="E74" s="40" t="s">
        <v>10</v>
      </c>
      <c r="F74" s="4">
        <v>3</v>
      </c>
      <c r="G74" s="82"/>
    </row>
    <row r="75" spans="2:7" s="18" customFormat="1" ht="21">
      <c r="B75" s="51"/>
      <c r="C75" s="23" t="s">
        <v>122</v>
      </c>
      <c r="D75" s="13" t="s">
        <v>123</v>
      </c>
      <c r="E75" s="40" t="s">
        <v>82</v>
      </c>
      <c r="F75" s="4">
        <v>3</v>
      </c>
      <c r="G75" s="82"/>
    </row>
    <row r="76" spans="2:7" s="18" customFormat="1" ht="21">
      <c r="B76" s="51"/>
      <c r="C76" s="23" t="s">
        <v>124</v>
      </c>
      <c r="D76" s="13" t="s">
        <v>125</v>
      </c>
      <c r="E76" s="40" t="s">
        <v>82</v>
      </c>
      <c r="F76" s="4">
        <v>3</v>
      </c>
      <c r="G76" s="82"/>
    </row>
    <row r="77" spans="2:7" s="18" customFormat="1" ht="21.75" thickBot="1">
      <c r="B77" s="52"/>
      <c r="C77" s="45" t="s">
        <v>126</v>
      </c>
      <c r="D77" s="46" t="s">
        <v>127</v>
      </c>
      <c r="E77" s="47" t="s">
        <v>82</v>
      </c>
      <c r="F77" s="4">
        <v>3</v>
      </c>
      <c r="G77" s="82"/>
    </row>
    <row r="78" spans="2:7" s="18" customFormat="1" ht="21">
      <c r="B78" s="19"/>
      <c r="C78" s="19"/>
      <c r="D78"/>
      <c r="E78" s="21"/>
      <c r="F78" s="21"/>
      <c r="G78" s="80"/>
    </row>
    <row r="79" spans="2:7" s="18" customFormat="1" ht="21.75" thickBot="1">
      <c r="B79" s="19"/>
      <c r="C79" s="19"/>
      <c r="D79" s="71" t="s">
        <v>128</v>
      </c>
      <c r="E79" s="21"/>
      <c r="F79" s="21"/>
      <c r="G79" s="80"/>
    </row>
    <row r="80" spans="2:7" s="18" customFormat="1" ht="19.5" customHeight="1">
      <c r="B80" s="140" t="s">
        <v>4</v>
      </c>
      <c r="C80" s="141"/>
      <c r="D80" s="37" t="s">
        <v>5</v>
      </c>
      <c r="E80" s="38" t="s">
        <v>3</v>
      </c>
      <c r="F80" s="8"/>
      <c r="G80" s="8"/>
    </row>
    <row r="81" spans="2:7" s="64" customFormat="1" ht="21">
      <c r="B81" s="132" t="s">
        <v>129</v>
      </c>
      <c r="C81" s="133"/>
      <c r="D81" s="122" t="s">
        <v>130</v>
      </c>
      <c r="E81" s="123"/>
      <c r="F81" s="67"/>
      <c r="G81" s="81">
        <f>'10. Juventud Rural'!$F$4</f>
        <v>0</v>
      </c>
    </row>
    <row r="82" spans="2:7" s="18" customFormat="1" ht="21">
      <c r="B82" s="51"/>
      <c r="C82" s="12" t="s">
        <v>131</v>
      </c>
      <c r="D82" s="13" t="s">
        <v>170</v>
      </c>
      <c r="E82" s="40" t="s">
        <v>10</v>
      </c>
      <c r="F82" s="4">
        <v>3</v>
      </c>
      <c r="G82" s="82"/>
    </row>
    <row r="83" spans="2:7" s="18" customFormat="1" ht="21">
      <c r="B83" s="51"/>
      <c r="C83" s="12" t="s">
        <v>132</v>
      </c>
      <c r="D83" s="13" t="s">
        <v>169</v>
      </c>
      <c r="E83" s="40" t="s">
        <v>10</v>
      </c>
      <c r="F83" s="4">
        <v>3</v>
      </c>
      <c r="G83" s="82"/>
    </row>
    <row r="84" spans="2:7" s="18" customFormat="1" ht="21">
      <c r="B84" s="51"/>
      <c r="C84" s="12" t="s">
        <v>134</v>
      </c>
      <c r="D84" s="13" t="s">
        <v>133</v>
      </c>
      <c r="E84" s="40" t="s">
        <v>10</v>
      </c>
      <c r="F84" s="4">
        <v>3</v>
      </c>
      <c r="G84" s="82"/>
    </row>
    <row r="85" spans="2:7" s="18" customFormat="1" ht="21">
      <c r="B85" s="51"/>
      <c r="C85" s="12" t="s">
        <v>136</v>
      </c>
      <c r="D85" s="13" t="s">
        <v>135</v>
      </c>
      <c r="E85" s="40" t="s">
        <v>10</v>
      </c>
      <c r="F85" s="4">
        <v>3</v>
      </c>
      <c r="G85" s="82"/>
    </row>
    <row r="86" spans="2:7" s="18" customFormat="1" ht="21">
      <c r="B86" s="50"/>
      <c r="C86" s="12" t="s">
        <v>138</v>
      </c>
      <c r="D86" s="13" t="s">
        <v>137</v>
      </c>
      <c r="E86" s="40" t="s">
        <v>82</v>
      </c>
      <c r="F86" s="4">
        <v>3</v>
      </c>
      <c r="G86" s="82"/>
    </row>
    <row r="87" spans="2:7" s="18" customFormat="1" ht="21">
      <c r="B87" s="51"/>
      <c r="C87" s="12" t="s">
        <v>140</v>
      </c>
      <c r="D87" s="13" t="s">
        <v>139</v>
      </c>
      <c r="E87" s="40" t="s">
        <v>82</v>
      </c>
      <c r="F87" s="4">
        <v>3</v>
      </c>
      <c r="G87" s="82"/>
    </row>
    <row r="88" spans="2:7" s="18" customFormat="1" ht="21.75" thickBot="1">
      <c r="B88" s="53"/>
      <c r="C88" s="54" t="s">
        <v>179</v>
      </c>
      <c r="D88" s="46" t="s">
        <v>141</v>
      </c>
      <c r="E88" s="47" t="s">
        <v>10</v>
      </c>
      <c r="F88" s="4">
        <v>3</v>
      </c>
      <c r="G88" s="82"/>
    </row>
    <row r="89" spans="2:7" s="18" customFormat="1" ht="21">
      <c r="B89" s="19"/>
      <c r="C89" s="19"/>
      <c r="D89"/>
      <c r="E89" s="21"/>
      <c r="F89" s="21"/>
      <c r="G89" s="80"/>
    </row>
    <row r="90" spans="2:7" s="18" customFormat="1" ht="21.75" thickBot="1">
      <c r="B90" s="19"/>
      <c r="C90" s="19"/>
      <c r="D90" s="71" t="s">
        <v>142</v>
      </c>
      <c r="E90" s="21"/>
      <c r="F90" s="21"/>
      <c r="G90" s="80"/>
    </row>
    <row r="91" spans="2:7" s="18" customFormat="1" ht="19.5" customHeight="1">
      <c r="B91" s="140" t="s">
        <v>4</v>
      </c>
      <c r="C91" s="141"/>
      <c r="D91" s="37" t="s">
        <v>5</v>
      </c>
      <c r="E91" s="38" t="s">
        <v>3</v>
      </c>
      <c r="F91" s="8"/>
      <c r="G91" s="8"/>
    </row>
    <row r="92" spans="2:7" s="64" customFormat="1" ht="21">
      <c r="B92" s="132" t="s">
        <v>143</v>
      </c>
      <c r="C92" s="133"/>
      <c r="D92" s="122" t="s">
        <v>144</v>
      </c>
      <c r="E92" s="123"/>
      <c r="F92" s="67"/>
      <c r="G92" s="81">
        <f>'11. Innovación'!$F$4</f>
        <v>0</v>
      </c>
    </row>
    <row r="93" spans="2:7" s="18" customFormat="1" ht="21">
      <c r="B93" s="22"/>
      <c r="C93" s="23" t="s">
        <v>145</v>
      </c>
      <c r="D93" s="13" t="s">
        <v>146</v>
      </c>
      <c r="E93" s="28" t="s">
        <v>82</v>
      </c>
      <c r="F93" s="4">
        <v>5</v>
      </c>
      <c r="G93" s="82"/>
    </row>
    <row r="94" spans="2:7" s="18" customFormat="1" ht="21">
      <c r="B94" s="22"/>
      <c r="C94" s="23" t="s">
        <v>147</v>
      </c>
      <c r="D94" s="13" t="s">
        <v>148</v>
      </c>
      <c r="E94" s="28" t="s">
        <v>82</v>
      </c>
      <c r="F94" s="4">
        <v>5</v>
      </c>
      <c r="G94" s="82"/>
    </row>
    <row r="95" spans="2:7" s="18" customFormat="1" ht="21.75" thickBot="1">
      <c r="B95" s="32"/>
      <c r="C95" s="33" t="s">
        <v>149</v>
      </c>
      <c r="D95" s="26" t="s">
        <v>150</v>
      </c>
      <c r="E95" s="34" t="s">
        <v>82</v>
      </c>
      <c r="F95" s="4">
        <v>5</v>
      </c>
      <c r="G95" s="82"/>
    </row>
    <row r="96" spans="2:7" s="18" customFormat="1" ht="21">
      <c r="B96" s="19"/>
      <c r="C96" s="19"/>
      <c r="D96"/>
      <c r="E96" s="21"/>
      <c r="F96" s="21"/>
      <c r="G96" s="80"/>
    </row>
    <row r="97" spans="2:7" s="18" customFormat="1" ht="21.75" thickBot="1">
      <c r="B97" s="19"/>
      <c r="C97" s="19"/>
      <c r="D97" s="71" t="s">
        <v>151</v>
      </c>
      <c r="E97" s="21"/>
      <c r="F97" s="21"/>
      <c r="G97" s="80"/>
    </row>
    <row r="98" spans="2:7" s="18" customFormat="1" ht="19.5" customHeight="1">
      <c r="B98" s="140" t="s">
        <v>4</v>
      </c>
      <c r="C98" s="141"/>
      <c r="D98" s="37" t="s">
        <v>5</v>
      </c>
      <c r="E98" s="38" t="s">
        <v>3</v>
      </c>
      <c r="F98" s="8"/>
      <c r="G98" s="8"/>
    </row>
    <row r="99" spans="2:7" s="64" customFormat="1" ht="21">
      <c r="B99" s="132" t="s">
        <v>152</v>
      </c>
      <c r="C99" s="133"/>
      <c r="D99" s="122" t="s">
        <v>153</v>
      </c>
      <c r="E99" s="123"/>
      <c r="F99" s="67"/>
      <c r="G99" s="81">
        <f>'13. Perfil Solicitante'!$F$4</f>
        <v>0</v>
      </c>
    </row>
    <row r="100" spans="2:7" s="18" customFormat="1" ht="21">
      <c r="B100" s="51"/>
      <c r="C100" s="23" t="s">
        <v>154</v>
      </c>
      <c r="D100" s="13" t="s">
        <v>155</v>
      </c>
      <c r="E100" s="40" t="s">
        <v>82</v>
      </c>
      <c r="F100" s="4">
        <v>1</v>
      </c>
      <c r="G100" s="82"/>
    </row>
    <row r="101" spans="2:7" s="18" customFormat="1" ht="21">
      <c r="B101" s="51"/>
      <c r="C101" s="23" t="s">
        <v>156</v>
      </c>
      <c r="D101" s="13" t="s">
        <v>157</v>
      </c>
      <c r="E101" s="40" t="s">
        <v>82</v>
      </c>
      <c r="F101" s="4">
        <v>1</v>
      </c>
      <c r="G101" s="82"/>
    </row>
    <row r="102" spans="2:7" s="18" customFormat="1" ht="25.5">
      <c r="B102" s="51"/>
      <c r="C102" s="23" t="s">
        <v>158</v>
      </c>
      <c r="D102" s="13" t="s">
        <v>159</v>
      </c>
      <c r="E102" s="40" t="s">
        <v>82</v>
      </c>
      <c r="F102" s="4">
        <v>5</v>
      </c>
      <c r="G102" s="82"/>
    </row>
    <row r="103" spans="2:7" s="64" customFormat="1" ht="21">
      <c r="B103" s="142" t="s">
        <v>160</v>
      </c>
      <c r="C103" s="135"/>
      <c r="D103" s="122" t="s">
        <v>161</v>
      </c>
      <c r="E103" s="123"/>
      <c r="F103" s="67"/>
      <c r="G103" s="81">
        <f>'13. Perfil Solicitante'!$F$8</f>
        <v>0</v>
      </c>
    </row>
    <row r="104" spans="2:7" s="18" customFormat="1" ht="21">
      <c r="B104" s="51"/>
      <c r="C104" s="23" t="s">
        <v>162</v>
      </c>
      <c r="D104" s="13" t="s">
        <v>163</v>
      </c>
      <c r="E104" s="40" t="s">
        <v>10</v>
      </c>
      <c r="F104" s="4">
        <v>20</v>
      </c>
      <c r="G104" s="82"/>
    </row>
    <row r="105" spans="2:7" s="18" customFormat="1" ht="21">
      <c r="B105" s="51"/>
      <c r="C105" s="23" t="s">
        <v>164</v>
      </c>
      <c r="D105" s="13" t="s">
        <v>165</v>
      </c>
      <c r="E105" s="40" t="s">
        <v>10</v>
      </c>
      <c r="F105" s="4">
        <v>10</v>
      </c>
      <c r="G105" s="82"/>
    </row>
    <row r="106" spans="2:7" s="18" customFormat="1" ht="21.75" thickBot="1">
      <c r="B106" s="53"/>
      <c r="C106" s="45" t="s">
        <v>166</v>
      </c>
      <c r="D106" s="46" t="s">
        <v>167</v>
      </c>
      <c r="E106" s="47" t="s">
        <v>82</v>
      </c>
      <c r="F106" s="4">
        <v>5</v>
      </c>
      <c r="G106" s="82"/>
    </row>
    <row r="107" spans="2:7" s="18" customFormat="1">
      <c r="B107" s="19"/>
      <c r="C107" s="19"/>
      <c r="D107"/>
      <c r="E107" s="21"/>
      <c r="F107" s="21"/>
      <c r="G107" s="4"/>
    </row>
    <row r="108" spans="2:7">
      <c r="B108" s="16"/>
      <c r="C108" s="16"/>
      <c r="D108" s="20"/>
      <c r="E108" s="17"/>
      <c r="F108" s="17"/>
    </row>
    <row r="109" spans="2:7" s="57" customFormat="1" ht="18.75">
      <c r="B109" s="58"/>
      <c r="C109" s="58"/>
      <c r="D109" s="59" t="s">
        <v>171</v>
      </c>
      <c r="E109" s="60"/>
      <c r="F109" s="60"/>
      <c r="G109" s="61">
        <v>100</v>
      </c>
    </row>
    <row r="110" spans="2:7">
      <c r="B110" s="16"/>
      <c r="C110" s="16"/>
      <c r="D110" s="20"/>
      <c r="E110" s="17"/>
      <c r="F110" s="17"/>
    </row>
    <row r="111" spans="2:7" ht="20.25">
      <c r="B111" s="16"/>
      <c r="C111" s="16"/>
      <c r="D111" s="76" t="s">
        <v>176</v>
      </c>
      <c r="E111" s="71"/>
      <c r="F111" s="71"/>
      <c r="G111" s="77">
        <f>IF((G8+G11+G17+G24+G41+G51+G53+G60+G69+G81+G92+G99+G103)&gt;100,100,(G8+G11+G17+G24+G41+G51+G53+G60+G69+G81+G92+G99+G103))</f>
        <v>0</v>
      </c>
    </row>
    <row r="112" spans="2:7">
      <c r="B112" s="16"/>
      <c r="C112" s="16"/>
      <c r="D112" s="20"/>
      <c r="E112" s="17"/>
      <c r="F112" s="17"/>
    </row>
    <row r="113" spans="2:7" s="57" customFormat="1" ht="18.75">
      <c r="B113" s="58"/>
      <c r="C113" s="58"/>
      <c r="D113" s="59" t="s">
        <v>172</v>
      </c>
      <c r="E113" s="60"/>
      <c r="F113" s="60"/>
      <c r="G113" s="61">
        <v>60</v>
      </c>
    </row>
    <row r="114" spans="2:7" ht="15.75" thickBot="1">
      <c r="B114" s="16"/>
      <c r="C114" s="16"/>
      <c r="D114" s="20"/>
      <c r="E114" s="17"/>
      <c r="F114" s="17"/>
    </row>
    <row r="115" spans="2:7" s="57" customFormat="1" ht="19.5" thickBot="1">
      <c r="B115" s="58"/>
      <c r="C115" s="58"/>
      <c r="D115" s="59" t="s">
        <v>173</v>
      </c>
      <c r="E115" s="60"/>
      <c r="F115" s="60"/>
      <c r="G115" s="62" t="str">
        <f>IF(G111&gt;G113,"SI","NO")</f>
        <v>NO</v>
      </c>
    </row>
    <row r="116" spans="2:7">
      <c r="B116" s="16"/>
      <c r="C116" s="16"/>
      <c r="D116" s="20"/>
      <c r="E116" s="17"/>
      <c r="F116" s="17"/>
    </row>
    <row r="117" spans="2:7">
      <c r="B117" s="16"/>
      <c r="C117" s="16"/>
      <c r="D117" s="20"/>
      <c r="E117" s="17"/>
      <c r="F117" s="17"/>
    </row>
  </sheetData>
  <sheetProtection algorithmName="SHA-512" hashValue="hSxKdYPWAo2gJrcq1pqwsM5Cemzi4I5SVOtywTpB/MTLh8yssWe4vWRzjflw6Ya5IJGa/+o08Gc9qjTP8KibEA==" saltValue="yCQrueUorqlvYt9Jr/FAag==" spinCount="100000" sheet="1" objects="1" scenarios="1"/>
  <mergeCells count="37">
    <mergeCell ref="B99:C99"/>
    <mergeCell ref="D99:E99"/>
    <mergeCell ref="B103:C103"/>
    <mergeCell ref="D103:E103"/>
    <mergeCell ref="A2:G2"/>
    <mergeCell ref="F6:G6"/>
    <mergeCell ref="B81:C81"/>
    <mergeCell ref="D81:E81"/>
    <mergeCell ref="B91:C91"/>
    <mergeCell ref="B92:C92"/>
    <mergeCell ref="D92:E92"/>
    <mergeCell ref="B98:C98"/>
    <mergeCell ref="B60:C60"/>
    <mergeCell ref="D60:E60"/>
    <mergeCell ref="B68:C68"/>
    <mergeCell ref="B69:C69"/>
    <mergeCell ref="D69:E69"/>
    <mergeCell ref="B80:C80"/>
    <mergeCell ref="B41:C41"/>
    <mergeCell ref="B50:C50"/>
    <mergeCell ref="B51:C51"/>
    <mergeCell ref="D51:E51"/>
    <mergeCell ref="B53:C53"/>
    <mergeCell ref="D53:E53"/>
    <mergeCell ref="D41:E41"/>
    <mergeCell ref="B16:C16"/>
    <mergeCell ref="B17:C17"/>
    <mergeCell ref="D17:E17"/>
    <mergeCell ref="B23:C23"/>
    <mergeCell ref="B24:C24"/>
    <mergeCell ref="D24:E24"/>
    <mergeCell ref="A3:G4"/>
    <mergeCell ref="B7:C7"/>
    <mergeCell ref="B8:C8"/>
    <mergeCell ref="D8:E8"/>
    <mergeCell ref="B11:C11"/>
    <mergeCell ref="D11:E11"/>
  </mergeCells>
  <phoneticPr fontId="18" type="noConversion"/>
  <printOptions horizontalCentered="1"/>
  <pageMargins left="0.11811023622047245" right="0.11811023622047245" top="0.55118110236220474" bottom="0.55118110236220474" header="0.11811023622047245" footer="0.31496062992125984"/>
  <pageSetup paperSize="9" scale="58" fitToHeight="0" orientation="portrait" r:id="rId1"/>
  <headerFooter>
    <oddHeader>&amp;R&amp;G</oddHeader>
    <oddFooter>&amp;C&amp;G</oddFooter>
  </headerFooter>
  <rowBreaks count="1" manualBreakCount="1">
    <brk id="59" max="16383" man="1"/>
  </rowBreaks>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B2:H9"/>
  <sheetViews>
    <sheetView topLeftCell="A4" workbookViewId="0">
      <selection activeCell="C9" sqref="C9"/>
    </sheetView>
  </sheetViews>
  <sheetFormatPr baseColWidth="10" defaultRowHeight="15"/>
  <cols>
    <col min="1" max="1" width="5.7109375" customWidth="1"/>
    <col min="3" max="3" width="85.7109375" customWidth="1"/>
    <col min="4" max="4" width="16.7109375" bestFit="1" customWidth="1"/>
    <col min="5" max="5" width="7.7109375" hidden="1" customWidth="1"/>
    <col min="6" max="6" width="11" customWidth="1"/>
    <col min="8" max="8" width="0" hidden="1" customWidth="1"/>
  </cols>
  <sheetData>
    <row r="2" spans="2:8" ht="26.25" thickBot="1">
      <c r="C2" s="65" t="s">
        <v>2</v>
      </c>
      <c r="D2" s="5"/>
      <c r="E2" s="110"/>
      <c r="F2" s="109" t="s">
        <v>195</v>
      </c>
    </row>
    <row r="3" spans="2:8" ht="19.5" customHeight="1">
      <c r="B3" s="97" t="s">
        <v>4</v>
      </c>
      <c r="C3" s="37" t="s">
        <v>5</v>
      </c>
      <c r="D3" s="38" t="s">
        <v>3</v>
      </c>
      <c r="E3" s="8"/>
      <c r="F3" s="8"/>
    </row>
    <row r="4" spans="2:8" ht="21">
      <c r="B4" s="99" t="s">
        <v>6</v>
      </c>
      <c r="C4" s="122" t="s">
        <v>7</v>
      </c>
      <c r="D4" s="123"/>
      <c r="E4" s="66"/>
      <c r="F4" s="78">
        <f>IF(SUMIF(F5:F6,1,E5:E6)&gt;10,10,SUMIF(F5:F6,1,E5:E6))</f>
        <v>0</v>
      </c>
    </row>
    <row r="5" spans="2:8" ht="25.5">
      <c r="B5" s="100" t="s">
        <v>8</v>
      </c>
      <c r="C5" s="13" t="s">
        <v>9</v>
      </c>
      <c r="D5" s="84" t="s">
        <v>10</v>
      </c>
      <c r="E5" s="10">
        <v>10</v>
      </c>
      <c r="F5" s="111">
        <v>2</v>
      </c>
      <c r="H5" t="s">
        <v>174</v>
      </c>
    </row>
    <row r="6" spans="2:8" ht="25.5">
      <c r="B6" s="100" t="s">
        <v>11</v>
      </c>
      <c r="C6" s="13" t="s">
        <v>12</v>
      </c>
      <c r="D6" s="84" t="s">
        <v>10</v>
      </c>
      <c r="E6" s="10">
        <v>5</v>
      </c>
      <c r="F6" s="111">
        <v>2</v>
      </c>
      <c r="H6" t="s">
        <v>175</v>
      </c>
    </row>
    <row r="7" spans="2:8" ht="21">
      <c r="B7" s="99" t="s">
        <v>13</v>
      </c>
      <c r="C7" s="122" t="s">
        <v>14</v>
      </c>
      <c r="D7" s="123"/>
      <c r="E7" s="66"/>
      <c r="F7" s="78">
        <f>IF(SUMIF(F8:F9,1,E8:E9)&gt;5,5,SUMIF(F8:F9,1,E8:E9))</f>
        <v>0</v>
      </c>
    </row>
    <row r="8" spans="2:8" ht="25.5">
      <c r="B8" s="100" t="s">
        <v>15</v>
      </c>
      <c r="C8" s="13" t="s">
        <v>16</v>
      </c>
      <c r="D8" s="84" t="s">
        <v>10</v>
      </c>
      <c r="E8" s="10">
        <v>5</v>
      </c>
      <c r="F8" s="112">
        <v>2</v>
      </c>
    </row>
    <row r="9" spans="2:8" ht="26.25" thickBot="1">
      <c r="B9" s="101" t="s">
        <v>17</v>
      </c>
      <c r="C9" s="46" t="s">
        <v>18</v>
      </c>
      <c r="D9" s="86" t="s">
        <v>10</v>
      </c>
      <c r="E9" s="10">
        <v>5</v>
      </c>
      <c r="F9" s="112">
        <v>2</v>
      </c>
    </row>
  </sheetData>
  <sheetProtection algorithmName="SHA-512" hashValue="l4eCvi+I54/7c0vR7MRHqqVK2dCC5VZmZpe7fUiKxJRM75sd4zB3bZnD8tMbd6Lrlu0RVYgafnheKtGt1vVNqA==" saltValue="DIt6eiMqLwzPr7TKl8iHnQ==" spinCount="100000" sheet="1" objects="1" scenarios="1"/>
  <mergeCells count="2">
    <mergeCell ref="C4:D4"/>
    <mergeCell ref="C7:D7"/>
  </mergeCells>
  <pageMargins left="0.23622047244094491" right="0.23622047244094491" top="0.74803149606299213" bottom="0.74803149606299213" header="0.31496062992125984" footer="0.31496062992125984"/>
  <pageSetup paperSize="9" fitToHeight="0" orientation="landscape"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40" r:id="rId5" name="List Box 16">
              <controlPr locked="0" defaultSize="0" autoLine="0" autoPict="0">
                <anchor>
                  <from>
                    <xdr:col>5</xdr:col>
                    <xdr:colOff>19050</xdr:colOff>
                    <xdr:row>8</xdr:row>
                    <xdr:rowOff>0</xdr:rowOff>
                  </from>
                  <to>
                    <xdr:col>5</xdr:col>
                    <xdr:colOff>723900</xdr:colOff>
                    <xdr:row>8</xdr:row>
                    <xdr:rowOff>285750</xdr:rowOff>
                  </to>
                </anchor>
              </controlPr>
            </control>
          </mc:Choice>
        </mc:AlternateContent>
        <mc:AlternateContent xmlns:mc="http://schemas.openxmlformats.org/markup-compatibility/2006">
          <mc:Choice Requires="x14">
            <control shapeId="1041" r:id="rId6" name="List Box 17">
              <controlPr locked="0" defaultSize="0" autoLine="0" autoPict="0">
                <anchor>
                  <from>
                    <xdr:col>5</xdr:col>
                    <xdr:colOff>19050</xdr:colOff>
                    <xdr:row>7</xdr:row>
                    <xdr:rowOff>9525</xdr:rowOff>
                  </from>
                  <to>
                    <xdr:col>5</xdr:col>
                    <xdr:colOff>723900</xdr:colOff>
                    <xdr:row>7</xdr:row>
                    <xdr:rowOff>295275</xdr:rowOff>
                  </to>
                </anchor>
              </controlPr>
            </control>
          </mc:Choice>
        </mc:AlternateContent>
        <mc:AlternateContent xmlns:mc="http://schemas.openxmlformats.org/markup-compatibility/2006">
          <mc:Choice Requires="x14">
            <control shapeId="1044" r:id="rId7" name="List Box 20">
              <controlPr locked="0" defaultSize="0" autoLine="0" autoPict="0">
                <anchor>
                  <from>
                    <xdr:col>5</xdr:col>
                    <xdr:colOff>19050</xdr:colOff>
                    <xdr:row>5</xdr:row>
                    <xdr:rowOff>9525</xdr:rowOff>
                  </from>
                  <to>
                    <xdr:col>5</xdr:col>
                    <xdr:colOff>723900</xdr:colOff>
                    <xdr:row>5</xdr:row>
                    <xdr:rowOff>295275</xdr:rowOff>
                  </to>
                </anchor>
              </controlPr>
            </control>
          </mc:Choice>
        </mc:AlternateContent>
        <mc:AlternateContent xmlns:mc="http://schemas.openxmlformats.org/markup-compatibility/2006">
          <mc:Choice Requires="x14">
            <control shapeId="1045" r:id="rId8" name="List Box 21">
              <controlPr locked="0" defaultSize="0" autoLine="0" autoPict="0">
                <anchor>
                  <from>
                    <xdr:col>5</xdr:col>
                    <xdr:colOff>19050</xdr:colOff>
                    <xdr:row>4</xdr:row>
                    <xdr:rowOff>19050</xdr:rowOff>
                  </from>
                  <to>
                    <xdr:col>5</xdr:col>
                    <xdr:colOff>723900</xdr:colOff>
                    <xdr:row>4</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H14"/>
  <sheetViews>
    <sheetView tabSelected="1" workbookViewId="0">
      <selection activeCell="M12" sqref="M12"/>
    </sheetView>
  </sheetViews>
  <sheetFormatPr baseColWidth="10" defaultRowHeight="15"/>
  <cols>
    <col min="1" max="1" width="5.7109375" customWidth="1"/>
    <col min="3" max="3" width="85.7109375" customWidth="1"/>
    <col min="4" max="4" width="16.7109375" bestFit="1" customWidth="1"/>
    <col min="5" max="5" width="7.7109375" hidden="1" customWidth="1"/>
    <col min="6" max="6" width="11" customWidth="1"/>
    <col min="8" max="8" width="0" hidden="1" customWidth="1"/>
  </cols>
  <sheetData>
    <row r="2" spans="2:8" ht="26.25" thickBot="1">
      <c r="B2" s="16"/>
      <c r="C2" s="71" t="s">
        <v>19</v>
      </c>
      <c r="D2" s="5"/>
      <c r="E2" s="106"/>
      <c r="F2" s="109" t="s">
        <v>195</v>
      </c>
    </row>
    <row r="3" spans="2:8" ht="19.5" customHeight="1">
      <c r="B3" s="72" t="s">
        <v>4</v>
      </c>
      <c r="C3" s="6" t="s">
        <v>5</v>
      </c>
      <c r="D3" s="7" t="s">
        <v>3</v>
      </c>
      <c r="E3" s="8"/>
      <c r="F3" s="108"/>
    </row>
    <row r="4" spans="2:8" ht="21">
      <c r="B4" s="90" t="s">
        <v>20</v>
      </c>
      <c r="C4" s="122" t="s">
        <v>21</v>
      </c>
      <c r="D4" s="122"/>
      <c r="E4" s="67"/>
      <c r="F4" s="78">
        <f>IF(SUMIF(F5:F7,1,E5:E7)&gt;20,20,SUMIF(F5:F7,1,E5:E7))</f>
        <v>0</v>
      </c>
    </row>
    <row r="5" spans="2:8" ht="24.75" customHeight="1">
      <c r="B5" s="87" t="s">
        <v>22</v>
      </c>
      <c r="C5" s="13" t="s">
        <v>202</v>
      </c>
      <c r="D5" s="28" t="s">
        <v>10</v>
      </c>
      <c r="E5" s="4">
        <v>12</v>
      </c>
      <c r="F5" s="107">
        <v>2</v>
      </c>
      <c r="G5" s="151" t="s">
        <v>197</v>
      </c>
      <c r="H5" t="s">
        <v>177</v>
      </c>
    </row>
    <row r="6" spans="2:8" ht="24.75" customHeight="1">
      <c r="B6" s="88" t="s">
        <v>24</v>
      </c>
      <c r="C6" s="13" t="s">
        <v>203</v>
      </c>
      <c r="D6" s="28" t="s">
        <v>10</v>
      </c>
      <c r="E6" s="4">
        <v>15</v>
      </c>
      <c r="F6" s="107">
        <v>2</v>
      </c>
      <c r="G6" s="151"/>
      <c r="H6" t="s">
        <v>175</v>
      </c>
    </row>
    <row r="7" spans="2:8" ht="24.75" customHeight="1" thickBot="1">
      <c r="B7" s="89" t="s">
        <v>26</v>
      </c>
      <c r="C7" s="26" t="s">
        <v>204</v>
      </c>
      <c r="D7" s="34" t="s">
        <v>10</v>
      </c>
      <c r="E7" s="4">
        <v>20</v>
      </c>
      <c r="F7" s="107">
        <v>2</v>
      </c>
      <c r="G7" s="151"/>
    </row>
    <row r="10" spans="2:8" ht="30">
      <c r="B10" s="104" t="s">
        <v>188</v>
      </c>
      <c r="C10" s="105" t="s">
        <v>184</v>
      </c>
      <c r="D10" s="105" t="s">
        <v>185</v>
      </c>
    </row>
    <row r="11" spans="2:8" ht="45">
      <c r="B11" s="103" t="s">
        <v>187</v>
      </c>
      <c r="C11" s="102" t="s">
        <v>186</v>
      </c>
      <c r="D11" s="153" t="b">
        <v>0</v>
      </c>
    </row>
    <row r="12" spans="2:8" ht="30">
      <c r="B12" s="103" t="s">
        <v>190</v>
      </c>
      <c r="C12" s="102" t="s">
        <v>189</v>
      </c>
      <c r="D12" s="153" t="b">
        <v>0</v>
      </c>
    </row>
    <row r="13" spans="2:8" ht="19.5" customHeight="1">
      <c r="B13" s="103" t="s">
        <v>192</v>
      </c>
      <c r="C13" s="102" t="s">
        <v>191</v>
      </c>
      <c r="D13" s="153" t="b">
        <v>0</v>
      </c>
    </row>
    <row r="14" spans="2:8" ht="30">
      <c r="B14" s="103" t="s">
        <v>194</v>
      </c>
      <c r="C14" s="102" t="s">
        <v>193</v>
      </c>
      <c r="D14" s="153" t="b">
        <v>0</v>
      </c>
    </row>
  </sheetData>
  <sheetProtection algorithmName="SHA-512" hashValue="DtKtpCN7YzT2bppgkta7EE8/v8/AYm18Sm1EYSaSsswrYQxscr32HFBXYm6hSFRLEt3IjmJXwyet1qQsHC5HzA==" saltValue="6TSamPE4g21tVwEBVj3MNw==" spinCount="100000" sheet="1" objects="1" scenarios="1"/>
  <mergeCells count="2">
    <mergeCell ref="C4:D4"/>
    <mergeCell ref="G5:G7"/>
  </mergeCells>
  <pageMargins left="0.23622047244094491" right="0.23622047244094491" top="0.74803149606299213" bottom="0.74803149606299213" header="0.31496062992125984" footer="0.31496062992125984"/>
  <pageSetup paperSize="9" fitToHeight="0" orientation="landscape"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3" r:id="rId5" name="List Box 1">
              <controlPr locked="0" defaultSize="0" autoLine="0" autoPict="0">
                <anchor>
                  <from>
                    <xdr:col>5</xdr:col>
                    <xdr:colOff>19050</xdr:colOff>
                    <xdr:row>4</xdr:row>
                    <xdr:rowOff>19050</xdr:rowOff>
                  </from>
                  <to>
                    <xdr:col>5</xdr:col>
                    <xdr:colOff>723900</xdr:colOff>
                    <xdr:row>4</xdr:row>
                    <xdr:rowOff>304800</xdr:rowOff>
                  </to>
                </anchor>
              </controlPr>
            </control>
          </mc:Choice>
        </mc:AlternateContent>
        <mc:AlternateContent xmlns:mc="http://schemas.openxmlformats.org/markup-compatibility/2006">
          <mc:Choice Requires="x14">
            <control shapeId="3074" r:id="rId6" name="List Box 2">
              <controlPr locked="0" defaultSize="0" autoLine="0" autoPict="0">
                <anchor>
                  <from>
                    <xdr:col>5</xdr:col>
                    <xdr:colOff>19050</xdr:colOff>
                    <xdr:row>5</xdr:row>
                    <xdr:rowOff>19050</xdr:rowOff>
                  </from>
                  <to>
                    <xdr:col>5</xdr:col>
                    <xdr:colOff>723900</xdr:colOff>
                    <xdr:row>5</xdr:row>
                    <xdr:rowOff>304800</xdr:rowOff>
                  </to>
                </anchor>
              </controlPr>
            </control>
          </mc:Choice>
        </mc:AlternateContent>
        <mc:AlternateContent xmlns:mc="http://schemas.openxmlformats.org/markup-compatibility/2006">
          <mc:Choice Requires="x14">
            <control shapeId="3076" r:id="rId7" name="List Box 4">
              <controlPr locked="0" defaultSize="0" autoLine="0" autoPict="0">
                <anchor>
                  <from>
                    <xdr:col>5</xdr:col>
                    <xdr:colOff>19050</xdr:colOff>
                    <xdr:row>6</xdr:row>
                    <xdr:rowOff>19050</xdr:rowOff>
                  </from>
                  <to>
                    <xdr:col>5</xdr:col>
                    <xdr:colOff>723900</xdr:colOff>
                    <xdr:row>6</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pageSetUpPr fitToPage="1"/>
  </sheetPr>
  <dimension ref="B2:I27"/>
  <sheetViews>
    <sheetView workbookViewId="0">
      <selection activeCell="C38" sqref="C38"/>
    </sheetView>
  </sheetViews>
  <sheetFormatPr baseColWidth="10" defaultRowHeight="15"/>
  <cols>
    <col min="1" max="1" width="5.7109375" customWidth="1"/>
    <col min="3" max="3" width="85.7109375" customWidth="1"/>
    <col min="4" max="4" width="16.7109375" bestFit="1" customWidth="1"/>
    <col min="5" max="5" width="7.7109375" hidden="1" customWidth="1"/>
    <col min="6" max="6" width="11" customWidth="1"/>
    <col min="9" max="9" width="0" hidden="1" customWidth="1"/>
  </cols>
  <sheetData>
    <row r="2" spans="2:9" ht="26.25" thickBot="1">
      <c r="B2" s="19"/>
      <c r="C2" s="71" t="s">
        <v>28</v>
      </c>
      <c r="D2" s="5"/>
      <c r="F2" s="109" t="s">
        <v>195</v>
      </c>
    </row>
    <row r="3" spans="2:9" ht="19.5" customHeight="1">
      <c r="B3" s="73" t="s">
        <v>4</v>
      </c>
      <c r="C3" s="37" t="s">
        <v>5</v>
      </c>
      <c r="D3" s="38" t="s">
        <v>3</v>
      </c>
      <c r="E3" s="8"/>
      <c r="F3" s="8"/>
    </row>
    <row r="4" spans="2:9" ht="26.25" customHeight="1">
      <c r="B4" s="74" t="s">
        <v>29</v>
      </c>
      <c r="C4" s="138" t="s">
        <v>30</v>
      </c>
      <c r="D4" s="152"/>
      <c r="E4" s="68"/>
      <c r="F4" s="78">
        <f>IF(SUMIF(F5:F20,1,E5:E20)&gt;15,15,SUMIF(F5:F20,1,E5:E20))</f>
        <v>0</v>
      </c>
    </row>
    <row r="5" spans="2:9" ht="21.75" customHeight="1">
      <c r="B5" s="49" t="s">
        <v>31</v>
      </c>
      <c r="C5" s="13" t="s">
        <v>32</v>
      </c>
      <c r="D5" s="40" t="s">
        <v>10</v>
      </c>
      <c r="E5" s="4">
        <v>15</v>
      </c>
      <c r="F5" s="113">
        <v>2</v>
      </c>
      <c r="I5" t="s">
        <v>177</v>
      </c>
    </row>
    <row r="6" spans="2:9" ht="21.75" customHeight="1">
      <c r="B6" s="49" t="s">
        <v>33</v>
      </c>
      <c r="C6" s="13" t="s">
        <v>34</v>
      </c>
      <c r="D6" s="40" t="s">
        <v>10</v>
      </c>
      <c r="E6" s="4">
        <v>15</v>
      </c>
      <c r="F6" s="113">
        <v>2</v>
      </c>
      <c r="I6" t="s">
        <v>175</v>
      </c>
    </row>
    <row r="7" spans="2:9" ht="25.5">
      <c r="B7" s="49" t="s">
        <v>35</v>
      </c>
      <c r="C7" s="13" t="s">
        <v>36</v>
      </c>
      <c r="D7" s="40" t="s">
        <v>10</v>
      </c>
      <c r="E7" s="4">
        <v>15</v>
      </c>
      <c r="F7" s="113">
        <v>2</v>
      </c>
    </row>
    <row r="8" spans="2:9" ht="21.75" customHeight="1">
      <c r="B8" s="49" t="s">
        <v>37</v>
      </c>
      <c r="C8" s="13" t="s">
        <v>38</v>
      </c>
      <c r="D8" s="40" t="s">
        <v>10</v>
      </c>
      <c r="E8" s="4">
        <v>15</v>
      </c>
      <c r="F8" s="113">
        <v>2</v>
      </c>
    </row>
    <row r="9" spans="2:9" ht="21.75" customHeight="1">
      <c r="B9" s="49" t="s">
        <v>39</v>
      </c>
      <c r="C9" s="13" t="s">
        <v>40</v>
      </c>
      <c r="D9" s="40" t="s">
        <v>10</v>
      </c>
      <c r="E9" s="4">
        <v>15</v>
      </c>
      <c r="F9" s="113">
        <v>2</v>
      </c>
    </row>
    <row r="10" spans="2:9" ht="21.75" customHeight="1">
      <c r="B10" s="49" t="s">
        <v>41</v>
      </c>
      <c r="C10" s="13" t="s">
        <v>42</v>
      </c>
      <c r="D10" s="40" t="s">
        <v>10</v>
      </c>
      <c r="E10" s="4">
        <v>15</v>
      </c>
      <c r="F10" s="113">
        <v>2</v>
      </c>
    </row>
    <row r="11" spans="2:9" ht="21.75" customHeight="1">
      <c r="B11" s="49" t="s">
        <v>43</v>
      </c>
      <c r="C11" s="13" t="s">
        <v>44</v>
      </c>
      <c r="D11" s="40" t="s">
        <v>10</v>
      </c>
      <c r="E11" s="4">
        <v>15</v>
      </c>
      <c r="F11" s="113">
        <v>2</v>
      </c>
    </row>
    <row r="12" spans="2:9" ht="21.75" customHeight="1">
      <c r="B12" s="49" t="s">
        <v>45</v>
      </c>
      <c r="C12" s="13" t="s">
        <v>46</v>
      </c>
      <c r="D12" s="40" t="s">
        <v>10</v>
      </c>
      <c r="E12" s="4">
        <v>15</v>
      </c>
      <c r="F12" s="113">
        <v>2</v>
      </c>
    </row>
    <row r="13" spans="2:9" ht="21.75" customHeight="1">
      <c r="B13" s="49" t="s">
        <v>47</v>
      </c>
      <c r="C13" s="13" t="s">
        <v>48</v>
      </c>
      <c r="D13" s="40" t="s">
        <v>10</v>
      </c>
      <c r="E13" s="4">
        <v>15</v>
      </c>
      <c r="F13" s="113">
        <v>2</v>
      </c>
    </row>
    <row r="14" spans="2:9" ht="21.75" customHeight="1">
      <c r="B14" s="49" t="s">
        <v>49</v>
      </c>
      <c r="C14" s="13" t="s">
        <v>50</v>
      </c>
      <c r="D14" s="40" t="s">
        <v>10</v>
      </c>
      <c r="E14" s="4">
        <v>15</v>
      </c>
      <c r="F14" s="113">
        <v>2</v>
      </c>
    </row>
    <row r="15" spans="2:9" ht="21.75" customHeight="1">
      <c r="B15" s="49" t="s">
        <v>51</v>
      </c>
      <c r="C15" s="13" t="s">
        <v>52</v>
      </c>
      <c r="D15" s="40" t="s">
        <v>10</v>
      </c>
      <c r="E15" s="4">
        <v>15</v>
      </c>
      <c r="F15" s="113">
        <v>2</v>
      </c>
    </row>
    <row r="16" spans="2:9" ht="21.75" customHeight="1">
      <c r="B16" s="49" t="s">
        <v>53</v>
      </c>
      <c r="C16" s="13" t="s">
        <v>54</v>
      </c>
      <c r="D16" s="40" t="s">
        <v>10</v>
      </c>
      <c r="E16" s="4">
        <v>15</v>
      </c>
      <c r="F16" s="113">
        <v>2</v>
      </c>
    </row>
    <row r="17" spans="2:6" ht="21.75" customHeight="1">
      <c r="B17" s="49" t="s">
        <v>55</v>
      </c>
      <c r="C17" s="13" t="s">
        <v>56</v>
      </c>
      <c r="D17" s="40" t="s">
        <v>10</v>
      </c>
      <c r="E17" s="4">
        <v>15</v>
      </c>
      <c r="F17" s="113">
        <v>2</v>
      </c>
    </row>
    <row r="18" spans="2:6" ht="21.75" customHeight="1">
      <c r="B18" s="49" t="s">
        <v>57</v>
      </c>
      <c r="C18" s="13" t="s">
        <v>58</v>
      </c>
      <c r="D18" s="40" t="s">
        <v>10</v>
      </c>
      <c r="E18" s="4">
        <v>15</v>
      </c>
      <c r="F18" s="113">
        <v>2</v>
      </c>
    </row>
    <row r="19" spans="2:6" ht="21.75" customHeight="1">
      <c r="B19" s="49" t="s">
        <v>59</v>
      </c>
      <c r="C19" s="13" t="s">
        <v>60</v>
      </c>
      <c r="D19" s="40" t="s">
        <v>10</v>
      </c>
      <c r="E19" s="4">
        <v>15</v>
      </c>
      <c r="F19" s="113">
        <v>2</v>
      </c>
    </row>
    <row r="20" spans="2:6" ht="24" customHeight="1">
      <c r="B20" s="49" t="s">
        <v>61</v>
      </c>
      <c r="C20" s="13" t="s">
        <v>62</v>
      </c>
      <c r="D20" s="40" t="s">
        <v>10</v>
      </c>
      <c r="E20" s="4">
        <v>15</v>
      </c>
      <c r="F20" s="113">
        <v>2</v>
      </c>
    </row>
    <row r="21" spans="2:6" ht="25.5" customHeight="1">
      <c r="B21" s="74" t="s">
        <v>178</v>
      </c>
      <c r="C21" s="138" t="s">
        <v>64</v>
      </c>
      <c r="D21" s="152"/>
      <c r="E21" s="67"/>
      <c r="F21" s="78">
        <f>IF(SUMIF(F22:F27,1,E22:E27)&gt;3,3,SUMIF(F22:F27,1,E22:E27))</f>
        <v>0</v>
      </c>
    </row>
    <row r="22" spans="2:6" ht="25.5">
      <c r="B22" s="49" t="s">
        <v>65</v>
      </c>
      <c r="C22" s="13" t="s">
        <v>66</v>
      </c>
      <c r="D22" s="84" t="s">
        <v>10</v>
      </c>
      <c r="E22" s="4">
        <v>3</v>
      </c>
      <c r="F22" s="113">
        <v>2</v>
      </c>
    </row>
    <row r="23" spans="2:6" ht="25.5">
      <c r="B23" s="49" t="s">
        <v>67</v>
      </c>
      <c r="C23" s="13" t="s">
        <v>68</v>
      </c>
      <c r="D23" s="84" t="s">
        <v>10</v>
      </c>
      <c r="E23" s="4">
        <v>3</v>
      </c>
      <c r="F23" s="113">
        <v>2</v>
      </c>
    </row>
    <row r="24" spans="2:6" ht="25.5">
      <c r="B24" s="49" t="s">
        <v>69</v>
      </c>
      <c r="C24" s="13" t="s">
        <v>70</v>
      </c>
      <c r="D24" s="84" t="s">
        <v>10</v>
      </c>
      <c r="E24" s="4">
        <v>3</v>
      </c>
      <c r="F24" s="113">
        <v>2</v>
      </c>
    </row>
    <row r="25" spans="2:6" ht="25.5">
      <c r="B25" s="49" t="s">
        <v>71</v>
      </c>
      <c r="C25" s="13" t="s">
        <v>72</v>
      </c>
      <c r="D25" s="84" t="s">
        <v>10</v>
      </c>
      <c r="E25" s="4">
        <v>3</v>
      </c>
      <c r="F25" s="113">
        <v>2</v>
      </c>
    </row>
    <row r="26" spans="2:6" ht="25.5">
      <c r="B26" s="49" t="s">
        <v>73</v>
      </c>
      <c r="C26" s="13" t="s">
        <v>74</v>
      </c>
      <c r="D26" s="84" t="s">
        <v>10</v>
      </c>
      <c r="E26" s="4">
        <v>3</v>
      </c>
      <c r="F26" s="113">
        <v>2</v>
      </c>
    </row>
    <row r="27" spans="2:6" ht="26.25" thickBot="1">
      <c r="B27" s="85" t="s">
        <v>75</v>
      </c>
      <c r="C27" s="46" t="s">
        <v>76</v>
      </c>
      <c r="D27" s="86" t="s">
        <v>10</v>
      </c>
      <c r="E27" s="4">
        <v>3</v>
      </c>
      <c r="F27" s="113">
        <v>2</v>
      </c>
    </row>
  </sheetData>
  <sheetProtection algorithmName="SHA-512" hashValue="VzQsEA1IiG7R9KHGEZC8vygebaJ907CEg93z+7gVVhWpRllZU4Bf0lJjGifjZm6b984K61z/7zA7B1fVNWS3SQ==" saltValue="y0wR/Zc1Ij0x6ww0DqbMJg==" spinCount="100000" sheet="1" objects="1" scenarios="1"/>
  <mergeCells count="2">
    <mergeCell ref="C4:D4"/>
    <mergeCell ref="C21:D21"/>
  </mergeCells>
  <pageMargins left="0.23622047244094491" right="0.23622047244094491" top="0.74803149606299213" bottom="0.74803149606299213" header="0.31496062992125984" footer="0.31496062992125984"/>
  <pageSetup paperSize="9" scale="69" fitToHeight="0" orientation="portrait"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8" r:id="rId5" name="List Box 2">
              <controlPr locked="0" defaultSize="0" autoLine="0" autoPict="0">
                <anchor>
                  <from>
                    <xdr:col>5</xdr:col>
                    <xdr:colOff>38100</xdr:colOff>
                    <xdr:row>4</xdr:row>
                    <xdr:rowOff>19050</xdr:rowOff>
                  </from>
                  <to>
                    <xdr:col>6</xdr:col>
                    <xdr:colOff>9525</xdr:colOff>
                    <xdr:row>5</xdr:row>
                    <xdr:rowOff>28575</xdr:rowOff>
                  </to>
                </anchor>
              </controlPr>
            </control>
          </mc:Choice>
        </mc:AlternateContent>
        <mc:AlternateContent xmlns:mc="http://schemas.openxmlformats.org/markup-compatibility/2006">
          <mc:Choice Requires="x14">
            <control shapeId="4099" r:id="rId6" name="List Box 3">
              <controlPr locked="0" defaultSize="0" autoLine="0" autoPict="0">
                <anchor>
                  <from>
                    <xdr:col>5</xdr:col>
                    <xdr:colOff>38100</xdr:colOff>
                    <xdr:row>5</xdr:row>
                    <xdr:rowOff>28575</xdr:rowOff>
                  </from>
                  <to>
                    <xdr:col>6</xdr:col>
                    <xdr:colOff>9525</xdr:colOff>
                    <xdr:row>6</xdr:row>
                    <xdr:rowOff>38100</xdr:rowOff>
                  </to>
                </anchor>
              </controlPr>
            </control>
          </mc:Choice>
        </mc:AlternateContent>
        <mc:AlternateContent xmlns:mc="http://schemas.openxmlformats.org/markup-compatibility/2006">
          <mc:Choice Requires="x14">
            <control shapeId="4100" r:id="rId7" name="List Box 4">
              <controlPr locked="0" defaultSize="0" autoLine="0" autoPict="0">
                <anchor>
                  <from>
                    <xdr:col>5</xdr:col>
                    <xdr:colOff>38100</xdr:colOff>
                    <xdr:row>6</xdr:row>
                    <xdr:rowOff>47625</xdr:rowOff>
                  </from>
                  <to>
                    <xdr:col>6</xdr:col>
                    <xdr:colOff>9525</xdr:colOff>
                    <xdr:row>7</xdr:row>
                    <xdr:rowOff>9525</xdr:rowOff>
                  </to>
                </anchor>
              </controlPr>
            </control>
          </mc:Choice>
        </mc:AlternateContent>
        <mc:AlternateContent xmlns:mc="http://schemas.openxmlformats.org/markup-compatibility/2006">
          <mc:Choice Requires="x14">
            <control shapeId="4101" r:id="rId8" name="List Box 5">
              <controlPr locked="0" defaultSize="0" autoLine="0" autoPict="0">
                <anchor>
                  <from>
                    <xdr:col>5</xdr:col>
                    <xdr:colOff>38100</xdr:colOff>
                    <xdr:row>7</xdr:row>
                    <xdr:rowOff>0</xdr:rowOff>
                  </from>
                  <to>
                    <xdr:col>6</xdr:col>
                    <xdr:colOff>9525</xdr:colOff>
                    <xdr:row>8</xdr:row>
                    <xdr:rowOff>9525</xdr:rowOff>
                  </to>
                </anchor>
              </controlPr>
            </control>
          </mc:Choice>
        </mc:AlternateContent>
        <mc:AlternateContent xmlns:mc="http://schemas.openxmlformats.org/markup-compatibility/2006">
          <mc:Choice Requires="x14">
            <control shapeId="4102" r:id="rId9" name="List Box 6">
              <controlPr locked="0" defaultSize="0" autoLine="0" autoPict="0">
                <anchor>
                  <from>
                    <xdr:col>5</xdr:col>
                    <xdr:colOff>38100</xdr:colOff>
                    <xdr:row>8</xdr:row>
                    <xdr:rowOff>9525</xdr:rowOff>
                  </from>
                  <to>
                    <xdr:col>6</xdr:col>
                    <xdr:colOff>9525</xdr:colOff>
                    <xdr:row>9</xdr:row>
                    <xdr:rowOff>19050</xdr:rowOff>
                  </to>
                </anchor>
              </controlPr>
            </control>
          </mc:Choice>
        </mc:AlternateContent>
        <mc:AlternateContent xmlns:mc="http://schemas.openxmlformats.org/markup-compatibility/2006">
          <mc:Choice Requires="x14">
            <control shapeId="4103" r:id="rId10" name="List Box 7">
              <controlPr locked="0" defaultSize="0" autoLine="0" autoPict="0">
                <anchor>
                  <from>
                    <xdr:col>5</xdr:col>
                    <xdr:colOff>38100</xdr:colOff>
                    <xdr:row>9</xdr:row>
                    <xdr:rowOff>19050</xdr:rowOff>
                  </from>
                  <to>
                    <xdr:col>6</xdr:col>
                    <xdr:colOff>9525</xdr:colOff>
                    <xdr:row>10</xdr:row>
                    <xdr:rowOff>28575</xdr:rowOff>
                  </to>
                </anchor>
              </controlPr>
            </control>
          </mc:Choice>
        </mc:AlternateContent>
        <mc:AlternateContent xmlns:mc="http://schemas.openxmlformats.org/markup-compatibility/2006">
          <mc:Choice Requires="x14">
            <control shapeId="4104" r:id="rId11" name="List Box 8">
              <controlPr locked="0" defaultSize="0" autoLine="0" autoPict="0">
                <anchor>
                  <from>
                    <xdr:col>5</xdr:col>
                    <xdr:colOff>38100</xdr:colOff>
                    <xdr:row>10</xdr:row>
                    <xdr:rowOff>28575</xdr:rowOff>
                  </from>
                  <to>
                    <xdr:col>6</xdr:col>
                    <xdr:colOff>9525</xdr:colOff>
                    <xdr:row>11</xdr:row>
                    <xdr:rowOff>38100</xdr:rowOff>
                  </to>
                </anchor>
              </controlPr>
            </control>
          </mc:Choice>
        </mc:AlternateContent>
        <mc:AlternateContent xmlns:mc="http://schemas.openxmlformats.org/markup-compatibility/2006">
          <mc:Choice Requires="x14">
            <control shapeId="4105" r:id="rId12" name="List Box 9">
              <controlPr locked="0" defaultSize="0" autoLine="0" autoPict="0">
                <anchor>
                  <from>
                    <xdr:col>5</xdr:col>
                    <xdr:colOff>38100</xdr:colOff>
                    <xdr:row>11</xdr:row>
                    <xdr:rowOff>38100</xdr:rowOff>
                  </from>
                  <to>
                    <xdr:col>6</xdr:col>
                    <xdr:colOff>9525</xdr:colOff>
                    <xdr:row>12</xdr:row>
                    <xdr:rowOff>47625</xdr:rowOff>
                  </to>
                </anchor>
              </controlPr>
            </control>
          </mc:Choice>
        </mc:AlternateContent>
        <mc:AlternateContent xmlns:mc="http://schemas.openxmlformats.org/markup-compatibility/2006">
          <mc:Choice Requires="x14">
            <control shapeId="4106" r:id="rId13" name="List Box 10">
              <controlPr locked="0" defaultSize="0" autoLine="0" autoPict="0">
                <anchor>
                  <from>
                    <xdr:col>5</xdr:col>
                    <xdr:colOff>38100</xdr:colOff>
                    <xdr:row>12</xdr:row>
                    <xdr:rowOff>38100</xdr:rowOff>
                  </from>
                  <to>
                    <xdr:col>6</xdr:col>
                    <xdr:colOff>9525</xdr:colOff>
                    <xdr:row>13</xdr:row>
                    <xdr:rowOff>47625</xdr:rowOff>
                  </to>
                </anchor>
              </controlPr>
            </control>
          </mc:Choice>
        </mc:AlternateContent>
        <mc:AlternateContent xmlns:mc="http://schemas.openxmlformats.org/markup-compatibility/2006">
          <mc:Choice Requires="x14">
            <control shapeId="4107" r:id="rId14" name="List Box 11">
              <controlPr locked="0" defaultSize="0" autoLine="0" autoPict="0">
                <anchor>
                  <from>
                    <xdr:col>5</xdr:col>
                    <xdr:colOff>38100</xdr:colOff>
                    <xdr:row>13</xdr:row>
                    <xdr:rowOff>38100</xdr:rowOff>
                  </from>
                  <to>
                    <xdr:col>6</xdr:col>
                    <xdr:colOff>9525</xdr:colOff>
                    <xdr:row>14</xdr:row>
                    <xdr:rowOff>47625</xdr:rowOff>
                  </to>
                </anchor>
              </controlPr>
            </control>
          </mc:Choice>
        </mc:AlternateContent>
        <mc:AlternateContent xmlns:mc="http://schemas.openxmlformats.org/markup-compatibility/2006">
          <mc:Choice Requires="x14">
            <control shapeId="4108" r:id="rId15" name="List Box 12">
              <controlPr locked="0" defaultSize="0" autoLine="0" autoPict="0">
                <anchor>
                  <from>
                    <xdr:col>5</xdr:col>
                    <xdr:colOff>38100</xdr:colOff>
                    <xdr:row>14</xdr:row>
                    <xdr:rowOff>28575</xdr:rowOff>
                  </from>
                  <to>
                    <xdr:col>6</xdr:col>
                    <xdr:colOff>9525</xdr:colOff>
                    <xdr:row>15</xdr:row>
                    <xdr:rowOff>38100</xdr:rowOff>
                  </to>
                </anchor>
              </controlPr>
            </control>
          </mc:Choice>
        </mc:AlternateContent>
        <mc:AlternateContent xmlns:mc="http://schemas.openxmlformats.org/markup-compatibility/2006">
          <mc:Choice Requires="x14">
            <control shapeId="4109" r:id="rId16" name="List Box 13">
              <controlPr locked="0" defaultSize="0" autoLine="0" autoPict="0">
                <anchor>
                  <from>
                    <xdr:col>5</xdr:col>
                    <xdr:colOff>38100</xdr:colOff>
                    <xdr:row>15</xdr:row>
                    <xdr:rowOff>19050</xdr:rowOff>
                  </from>
                  <to>
                    <xdr:col>6</xdr:col>
                    <xdr:colOff>9525</xdr:colOff>
                    <xdr:row>16</xdr:row>
                    <xdr:rowOff>28575</xdr:rowOff>
                  </to>
                </anchor>
              </controlPr>
            </control>
          </mc:Choice>
        </mc:AlternateContent>
        <mc:AlternateContent xmlns:mc="http://schemas.openxmlformats.org/markup-compatibility/2006">
          <mc:Choice Requires="x14">
            <control shapeId="4110" r:id="rId17" name="List Box 14">
              <controlPr locked="0" defaultSize="0" autoLine="0" autoPict="0">
                <anchor>
                  <from>
                    <xdr:col>5</xdr:col>
                    <xdr:colOff>38100</xdr:colOff>
                    <xdr:row>16</xdr:row>
                    <xdr:rowOff>19050</xdr:rowOff>
                  </from>
                  <to>
                    <xdr:col>6</xdr:col>
                    <xdr:colOff>9525</xdr:colOff>
                    <xdr:row>17</xdr:row>
                    <xdr:rowOff>28575</xdr:rowOff>
                  </to>
                </anchor>
              </controlPr>
            </control>
          </mc:Choice>
        </mc:AlternateContent>
        <mc:AlternateContent xmlns:mc="http://schemas.openxmlformats.org/markup-compatibility/2006">
          <mc:Choice Requires="x14">
            <control shapeId="4111" r:id="rId18" name="List Box 15">
              <controlPr locked="0" defaultSize="0" autoLine="0" autoPict="0">
                <anchor>
                  <from>
                    <xdr:col>5</xdr:col>
                    <xdr:colOff>38100</xdr:colOff>
                    <xdr:row>17</xdr:row>
                    <xdr:rowOff>28575</xdr:rowOff>
                  </from>
                  <to>
                    <xdr:col>6</xdr:col>
                    <xdr:colOff>9525</xdr:colOff>
                    <xdr:row>18</xdr:row>
                    <xdr:rowOff>38100</xdr:rowOff>
                  </to>
                </anchor>
              </controlPr>
            </control>
          </mc:Choice>
        </mc:AlternateContent>
        <mc:AlternateContent xmlns:mc="http://schemas.openxmlformats.org/markup-compatibility/2006">
          <mc:Choice Requires="x14">
            <control shapeId="4112" r:id="rId19" name="List Box 16">
              <controlPr locked="0" defaultSize="0" autoLine="0" autoPict="0">
                <anchor>
                  <from>
                    <xdr:col>5</xdr:col>
                    <xdr:colOff>38100</xdr:colOff>
                    <xdr:row>18</xdr:row>
                    <xdr:rowOff>19050</xdr:rowOff>
                  </from>
                  <to>
                    <xdr:col>6</xdr:col>
                    <xdr:colOff>9525</xdr:colOff>
                    <xdr:row>19</xdr:row>
                    <xdr:rowOff>28575</xdr:rowOff>
                  </to>
                </anchor>
              </controlPr>
            </control>
          </mc:Choice>
        </mc:AlternateContent>
        <mc:AlternateContent xmlns:mc="http://schemas.openxmlformats.org/markup-compatibility/2006">
          <mc:Choice Requires="x14">
            <control shapeId="4113" r:id="rId20" name="List Box 17">
              <controlPr locked="0" defaultSize="0" autoLine="0" autoPict="0">
                <anchor>
                  <from>
                    <xdr:col>5</xdr:col>
                    <xdr:colOff>38100</xdr:colOff>
                    <xdr:row>19</xdr:row>
                    <xdr:rowOff>9525</xdr:rowOff>
                  </from>
                  <to>
                    <xdr:col>6</xdr:col>
                    <xdr:colOff>9525</xdr:colOff>
                    <xdr:row>19</xdr:row>
                    <xdr:rowOff>295275</xdr:rowOff>
                  </to>
                </anchor>
              </controlPr>
            </control>
          </mc:Choice>
        </mc:AlternateContent>
        <mc:AlternateContent xmlns:mc="http://schemas.openxmlformats.org/markup-compatibility/2006">
          <mc:Choice Requires="x14">
            <control shapeId="4114" r:id="rId21" name="List Box 18">
              <controlPr locked="0" defaultSize="0" autoLine="0" autoPict="0">
                <anchor>
                  <from>
                    <xdr:col>5</xdr:col>
                    <xdr:colOff>28575</xdr:colOff>
                    <xdr:row>21</xdr:row>
                    <xdr:rowOff>9525</xdr:rowOff>
                  </from>
                  <to>
                    <xdr:col>6</xdr:col>
                    <xdr:colOff>0</xdr:colOff>
                    <xdr:row>21</xdr:row>
                    <xdr:rowOff>295275</xdr:rowOff>
                  </to>
                </anchor>
              </controlPr>
            </control>
          </mc:Choice>
        </mc:AlternateContent>
        <mc:AlternateContent xmlns:mc="http://schemas.openxmlformats.org/markup-compatibility/2006">
          <mc:Choice Requires="x14">
            <control shapeId="4115" r:id="rId22" name="List Box 19">
              <controlPr locked="0" defaultSize="0" autoLine="0" autoPict="0">
                <anchor>
                  <from>
                    <xdr:col>5</xdr:col>
                    <xdr:colOff>28575</xdr:colOff>
                    <xdr:row>22</xdr:row>
                    <xdr:rowOff>9525</xdr:rowOff>
                  </from>
                  <to>
                    <xdr:col>6</xdr:col>
                    <xdr:colOff>0</xdr:colOff>
                    <xdr:row>22</xdr:row>
                    <xdr:rowOff>314325</xdr:rowOff>
                  </to>
                </anchor>
              </controlPr>
            </control>
          </mc:Choice>
        </mc:AlternateContent>
        <mc:AlternateContent xmlns:mc="http://schemas.openxmlformats.org/markup-compatibility/2006">
          <mc:Choice Requires="x14">
            <control shapeId="4116" r:id="rId23" name="List Box 20">
              <controlPr locked="0" defaultSize="0" autoLine="0" autoPict="0">
                <anchor>
                  <from>
                    <xdr:col>5</xdr:col>
                    <xdr:colOff>28575</xdr:colOff>
                    <xdr:row>23</xdr:row>
                    <xdr:rowOff>28575</xdr:rowOff>
                  </from>
                  <to>
                    <xdr:col>6</xdr:col>
                    <xdr:colOff>0</xdr:colOff>
                    <xdr:row>23</xdr:row>
                    <xdr:rowOff>314325</xdr:rowOff>
                  </to>
                </anchor>
              </controlPr>
            </control>
          </mc:Choice>
        </mc:AlternateContent>
        <mc:AlternateContent xmlns:mc="http://schemas.openxmlformats.org/markup-compatibility/2006">
          <mc:Choice Requires="x14">
            <control shapeId="4117" r:id="rId24" name="List Box 21">
              <controlPr locked="0" defaultSize="0" autoLine="0" autoPict="0">
                <anchor>
                  <from>
                    <xdr:col>5</xdr:col>
                    <xdr:colOff>28575</xdr:colOff>
                    <xdr:row>24</xdr:row>
                    <xdr:rowOff>28575</xdr:rowOff>
                  </from>
                  <to>
                    <xdr:col>6</xdr:col>
                    <xdr:colOff>0</xdr:colOff>
                    <xdr:row>24</xdr:row>
                    <xdr:rowOff>314325</xdr:rowOff>
                  </to>
                </anchor>
              </controlPr>
            </control>
          </mc:Choice>
        </mc:AlternateContent>
        <mc:AlternateContent xmlns:mc="http://schemas.openxmlformats.org/markup-compatibility/2006">
          <mc:Choice Requires="x14">
            <control shapeId="4118" r:id="rId25" name="List Box 22">
              <controlPr locked="0" defaultSize="0" autoLine="0" autoPict="0">
                <anchor>
                  <from>
                    <xdr:col>5</xdr:col>
                    <xdr:colOff>28575</xdr:colOff>
                    <xdr:row>25</xdr:row>
                    <xdr:rowOff>28575</xdr:rowOff>
                  </from>
                  <to>
                    <xdr:col>6</xdr:col>
                    <xdr:colOff>0</xdr:colOff>
                    <xdr:row>25</xdr:row>
                    <xdr:rowOff>314325</xdr:rowOff>
                  </to>
                </anchor>
              </controlPr>
            </control>
          </mc:Choice>
        </mc:AlternateContent>
        <mc:AlternateContent xmlns:mc="http://schemas.openxmlformats.org/markup-compatibility/2006">
          <mc:Choice Requires="x14">
            <control shapeId="4119" r:id="rId26" name="List Box 23">
              <controlPr locked="0" defaultSize="0" autoLine="0" autoPict="0">
                <anchor>
                  <from>
                    <xdr:col>5</xdr:col>
                    <xdr:colOff>28575</xdr:colOff>
                    <xdr:row>26</xdr:row>
                    <xdr:rowOff>28575</xdr:rowOff>
                  </from>
                  <to>
                    <xdr:col>6</xdr:col>
                    <xdr:colOff>0</xdr:colOff>
                    <xdr:row>26</xdr:row>
                    <xdr:rowOff>323850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B2:H18"/>
  <sheetViews>
    <sheetView topLeftCell="A10" workbookViewId="0">
      <selection activeCell="C22" sqref="C22"/>
    </sheetView>
  </sheetViews>
  <sheetFormatPr baseColWidth="10" defaultRowHeight="15"/>
  <cols>
    <col min="1" max="1" width="5.7109375" customWidth="1"/>
    <col min="3" max="3" width="85.7109375" customWidth="1"/>
    <col min="4" max="4" width="16.7109375" bestFit="1" customWidth="1"/>
    <col min="5" max="5" width="7.7109375" hidden="1" customWidth="1"/>
    <col min="6" max="6" width="11" customWidth="1"/>
    <col min="8" max="8" width="0" hidden="1" customWidth="1"/>
  </cols>
  <sheetData>
    <row r="2" spans="2:8" ht="26.25" thickBot="1">
      <c r="B2" s="19"/>
      <c r="C2" s="65" t="s">
        <v>77</v>
      </c>
      <c r="D2" s="5"/>
      <c r="E2" s="106"/>
      <c r="F2" s="109" t="s">
        <v>195</v>
      </c>
    </row>
    <row r="3" spans="2:8" s="18" customFormat="1" ht="19.5" customHeight="1">
      <c r="B3" s="73" t="s">
        <v>4</v>
      </c>
      <c r="C3" s="37" t="s">
        <v>5</v>
      </c>
      <c r="D3" s="38" t="s">
        <v>3</v>
      </c>
      <c r="E3" s="8"/>
      <c r="F3" s="8"/>
    </row>
    <row r="4" spans="2:8" s="64" customFormat="1" ht="21">
      <c r="B4" s="74" t="s">
        <v>78</v>
      </c>
      <c r="C4" s="143" t="s">
        <v>79</v>
      </c>
      <c r="D4" s="144"/>
      <c r="E4" s="69"/>
      <c r="F4" s="78">
        <f>IF(F5=1,5,0)</f>
        <v>0</v>
      </c>
    </row>
    <row r="5" spans="2:8" s="18" customFormat="1" ht="38.25">
      <c r="B5" s="92" t="s">
        <v>80</v>
      </c>
      <c r="C5" s="13" t="s">
        <v>81</v>
      </c>
      <c r="D5" s="40" t="s">
        <v>82</v>
      </c>
      <c r="E5" s="21">
        <v>5</v>
      </c>
      <c r="F5" s="114">
        <v>2</v>
      </c>
      <c r="H5" s="18" t="s">
        <v>177</v>
      </c>
    </row>
    <row r="6" spans="2:8" s="64" customFormat="1" ht="21">
      <c r="B6" s="74" t="s">
        <v>83</v>
      </c>
      <c r="C6" s="122" t="s">
        <v>84</v>
      </c>
      <c r="D6" s="123"/>
      <c r="E6" s="67"/>
      <c r="F6" s="78">
        <f>IF(SUMIF(F7:F12,1,E7:E12)&gt;3,3,SUMIF(F7:F12,1,E7:E12))</f>
        <v>0</v>
      </c>
      <c r="H6" s="18" t="s">
        <v>175</v>
      </c>
    </row>
    <row r="7" spans="2:8" s="18" customFormat="1" ht="38.25">
      <c r="B7" s="49" t="s">
        <v>85</v>
      </c>
      <c r="C7" s="13" t="s">
        <v>86</v>
      </c>
      <c r="D7" s="40" t="s">
        <v>82</v>
      </c>
      <c r="E7" s="4">
        <v>1</v>
      </c>
      <c r="F7" s="114">
        <v>2</v>
      </c>
    </row>
    <row r="8" spans="2:8" s="18" customFormat="1" ht="27" customHeight="1">
      <c r="B8" s="49" t="s">
        <v>87</v>
      </c>
      <c r="C8" s="13" t="s">
        <v>88</v>
      </c>
      <c r="D8" s="40" t="s">
        <v>82</v>
      </c>
      <c r="E8" s="4">
        <v>1</v>
      </c>
      <c r="F8" s="114">
        <v>2</v>
      </c>
    </row>
    <row r="9" spans="2:8" s="18" customFormat="1" ht="27" customHeight="1">
      <c r="B9" s="49" t="s">
        <v>89</v>
      </c>
      <c r="C9" s="13" t="s">
        <v>90</v>
      </c>
      <c r="D9" s="40" t="s">
        <v>82</v>
      </c>
      <c r="E9" s="4">
        <v>1</v>
      </c>
      <c r="F9" s="114">
        <v>2</v>
      </c>
    </row>
    <row r="10" spans="2:8" s="18" customFormat="1" ht="21">
      <c r="B10" s="49" t="s">
        <v>91</v>
      </c>
      <c r="C10" s="13" t="s">
        <v>92</v>
      </c>
      <c r="D10" s="40" t="s">
        <v>82</v>
      </c>
      <c r="E10" s="4">
        <v>1</v>
      </c>
      <c r="F10" s="114">
        <v>2</v>
      </c>
    </row>
    <row r="11" spans="2:8" s="18" customFormat="1" ht="21">
      <c r="B11" s="49" t="s">
        <v>93</v>
      </c>
      <c r="C11" s="13" t="s">
        <v>94</v>
      </c>
      <c r="D11" s="40" t="s">
        <v>82</v>
      </c>
      <c r="E11" s="4">
        <v>1</v>
      </c>
      <c r="F11" s="114">
        <v>2</v>
      </c>
    </row>
    <row r="12" spans="2:8" s="18" customFormat="1" ht="21">
      <c r="B12" s="49" t="s">
        <v>95</v>
      </c>
      <c r="C12" s="13" t="s">
        <v>96</v>
      </c>
      <c r="D12" s="40" t="s">
        <v>82</v>
      </c>
      <c r="E12" s="4">
        <v>1</v>
      </c>
      <c r="F12" s="114">
        <v>2</v>
      </c>
    </row>
    <row r="13" spans="2:8" s="64" customFormat="1" ht="21">
      <c r="B13" s="74" t="s">
        <v>97</v>
      </c>
      <c r="C13" s="149" t="s">
        <v>98</v>
      </c>
      <c r="D13" s="150"/>
      <c r="E13" s="70"/>
      <c r="F13" s="78">
        <f>IF(SUMIF(F14:F18,1,E14:E18)&gt;3,3,SUMIF(F14:F18,1,E14:E18))</f>
        <v>0</v>
      </c>
    </row>
    <row r="14" spans="2:8" s="29" customFormat="1" ht="27">
      <c r="B14" s="49" t="s">
        <v>99</v>
      </c>
      <c r="C14" s="35" t="s">
        <v>100</v>
      </c>
      <c r="D14" s="42" t="s">
        <v>82</v>
      </c>
      <c r="E14" s="10">
        <v>1</v>
      </c>
      <c r="F14" s="115">
        <v>2</v>
      </c>
    </row>
    <row r="15" spans="2:8" s="18" customFormat="1" ht="27">
      <c r="B15" s="49" t="s">
        <v>101</v>
      </c>
      <c r="C15" s="43" t="s">
        <v>102</v>
      </c>
      <c r="D15" s="40" t="s">
        <v>82</v>
      </c>
      <c r="E15" s="4">
        <v>1</v>
      </c>
      <c r="F15" s="114">
        <v>2</v>
      </c>
    </row>
    <row r="16" spans="2:8" s="18" customFormat="1" ht="27">
      <c r="B16" s="49" t="s">
        <v>103</v>
      </c>
      <c r="C16" s="30" t="s">
        <v>104</v>
      </c>
      <c r="D16" s="40" t="s">
        <v>82</v>
      </c>
      <c r="E16" s="4">
        <v>1</v>
      </c>
      <c r="F16" s="114">
        <v>2</v>
      </c>
    </row>
    <row r="17" spans="2:6" s="18" customFormat="1" ht="21">
      <c r="B17" s="49" t="s">
        <v>105</v>
      </c>
      <c r="C17" s="13" t="s">
        <v>106</v>
      </c>
      <c r="D17" s="40" t="s">
        <v>82</v>
      </c>
      <c r="E17" s="4">
        <v>1</v>
      </c>
      <c r="F17" s="114">
        <v>2</v>
      </c>
    </row>
    <row r="18" spans="2:6" s="18" customFormat="1" ht="26.25" thickBot="1">
      <c r="B18" s="91" t="s">
        <v>107</v>
      </c>
      <c r="C18" s="46" t="s">
        <v>108</v>
      </c>
      <c r="D18" s="47" t="s">
        <v>82</v>
      </c>
      <c r="E18" s="4">
        <v>1</v>
      </c>
      <c r="F18" s="114">
        <v>2</v>
      </c>
    </row>
  </sheetData>
  <sheetProtection algorithmName="SHA-512" hashValue="KyA+doDZfe+HuMf7x0R1p076UJ2jXTxoj0dMjKqqTaV3JxKAlVAJcpsyvbkrVzqwpWlnRX4rydM6KPm6OuWIZw==" saltValue="7smKY5hu1sax8NjHozS02g==" spinCount="100000" sheet="1" objects="1" scenarios="1"/>
  <mergeCells count="3">
    <mergeCell ref="C4:D4"/>
    <mergeCell ref="C6:D6"/>
    <mergeCell ref="C13:D13"/>
  </mergeCells>
  <pageMargins left="0.23622047244094491" right="0.23622047244094491" top="0.74803149606299213" bottom="0.74803149606299213" header="0.31496062992125984" footer="0.31496062992125984"/>
  <pageSetup paperSize="9" fitToHeight="0" orientation="landscape"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5" r:id="rId5" name="List Box 1">
              <controlPr locked="0" defaultSize="0" autoLine="0" autoPict="0">
                <anchor>
                  <from>
                    <xdr:col>5</xdr:col>
                    <xdr:colOff>19050</xdr:colOff>
                    <xdr:row>4</xdr:row>
                    <xdr:rowOff>104775</xdr:rowOff>
                  </from>
                  <to>
                    <xdr:col>5</xdr:col>
                    <xdr:colOff>723900</xdr:colOff>
                    <xdr:row>4</xdr:row>
                    <xdr:rowOff>390525</xdr:rowOff>
                  </to>
                </anchor>
              </controlPr>
            </control>
          </mc:Choice>
        </mc:AlternateContent>
        <mc:AlternateContent xmlns:mc="http://schemas.openxmlformats.org/markup-compatibility/2006">
          <mc:Choice Requires="x14">
            <control shapeId="6146" r:id="rId6" name="List Box 2">
              <controlPr locked="0" defaultSize="0" autoLine="0" autoPict="0">
                <anchor>
                  <from>
                    <xdr:col>5</xdr:col>
                    <xdr:colOff>28575</xdr:colOff>
                    <xdr:row>6</xdr:row>
                    <xdr:rowOff>95250</xdr:rowOff>
                  </from>
                  <to>
                    <xdr:col>6</xdr:col>
                    <xdr:colOff>0</xdr:colOff>
                    <xdr:row>6</xdr:row>
                    <xdr:rowOff>381000</xdr:rowOff>
                  </to>
                </anchor>
              </controlPr>
            </control>
          </mc:Choice>
        </mc:AlternateContent>
        <mc:AlternateContent xmlns:mc="http://schemas.openxmlformats.org/markup-compatibility/2006">
          <mc:Choice Requires="x14">
            <control shapeId="6147" r:id="rId7" name="List Box 3">
              <controlPr locked="0" defaultSize="0" autoLine="0" autoPict="0">
                <anchor>
                  <from>
                    <xdr:col>5</xdr:col>
                    <xdr:colOff>28575</xdr:colOff>
                    <xdr:row>7</xdr:row>
                    <xdr:rowOff>19050</xdr:rowOff>
                  </from>
                  <to>
                    <xdr:col>6</xdr:col>
                    <xdr:colOff>0</xdr:colOff>
                    <xdr:row>7</xdr:row>
                    <xdr:rowOff>304800</xdr:rowOff>
                  </to>
                </anchor>
              </controlPr>
            </control>
          </mc:Choice>
        </mc:AlternateContent>
        <mc:AlternateContent xmlns:mc="http://schemas.openxmlformats.org/markup-compatibility/2006">
          <mc:Choice Requires="x14">
            <control shapeId="6148" r:id="rId8" name="List Box 4">
              <controlPr locked="0" defaultSize="0" autoLine="0" autoPict="0">
                <anchor>
                  <from>
                    <xdr:col>5</xdr:col>
                    <xdr:colOff>28575</xdr:colOff>
                    <xdr:row>8</xdr:row>
                    <xdr:rowOff>0</xdr:rowOff>
                  </from>
                  <to>
                    <xdr:col>6</xdr:col>
                    <xdr:colOff>0</xdr:colOff>
                    <xdr:row>8</xdr:row>
                    <xdr:rowOff>285750</xdr:rowOff>
                  </to>
                </anchor>
              </controlPr>
            </control>
          </mc:Choice>
        </mc:AlternateContent>
        <mc:AlternateContent xmlns:mc="http://schemas.openxmlformats.org/markup-compatibility/2006">
          <mc:Choice Requires="x14">
            <control shapeId="6149" r:id="rId9" name="List Box 5">
              <controlPr locked="0" defaultSize="0" autoLine="0" autoPict="0">
                <anchor>
                  <from>
                    <xdr:col>5</xdr:col>
                    <xdr:colOff>28575</xdr:colOff>
                    <xdr:row>8</xdr:row>
                    <xdr:rowOff>285750</xdr:rowOff>
                  </from>
                  <to>
                    <xdr:col>6</xdr:col>
                    <xdr:colOff>0</xdr:colOff>
                    <xdr:row>9</xdr:row>
                    <xdr:rowOff>228600</xdr:rowOff>
                  </to>
                </anchor>
              </controlPr>
            </control>
          </mc:Choice>
        </mc:AlternateContent>
        <mc:AlternateContent xmlns:mc="http://schemas.openxmlformats.org/markup-compatibility/2006">
          <mc:Choice Requires="x14">
            <control shapeId="6150" r:id="rId10" name="List Box 6">
              <controlPr locked="0" defaultSize="0" autoLine="0" autoPict="0">
                <anchor>
                  <from>
                    <xdr:col>5</xdr:col>
                    <xdr:colOff>28575</xdr:colOff>
                    <xdr:row>9</xdr:row>
                    <xdr:rowOff>238125</xdr:rowOff>
                  </from>
                  <to>
                    <xdr:col>6</xdr:col>
                    <xdr:colOff>0</xdr:colOff>
                    <xdr:row>10</xdr:row>
                    <xdr:rowOff>228600</xdr:rowOff>
                  </to>
                </anchor>
              </controlPr>
            </control>
          </mc:Choice>
        </mc:AlternateContent>
        <mc:AlternateContent xmlns:mc="http://schemas.openxmlformats.org/markup-compatibility/2006">
          <mc:Choice Requires="x14">
            <control shapeId="6151" r:id="rId11" name="List Box 7">
              <controlPr locked="0" defaultSize="0" autoLine="0" autoPict="0">
                <anchor>
                  <from>
                    <xdr:col>5</xdr:col>
                    <xdr:colOff>28575</xdr:colOff>
                    <xdr:row>10</xdr:row>
                    <xdr:rowOff>247650</xdr:rowOff>
                  </from>
                  <to>
                    <xdr:col>6</xdr:col>
                    <xdr:colOff>0</xdr:colOff>
                    <xdr:row>11</xdr:row>
                    <xdr:rowOff>238125</xdr:rowOff>
                  </to>
                </anchor>
              </controlPr>
            </control>
          </mc:Choice>
        </mc:AlternateContent>
        <mc:AlternateContent xmlns:mc="http://schemas.openxmlformats.org/markup-compatibility/2006">
          <mc:Choice Requires="x14">
            <control shapeId="6152" r:id="rId12" name="List Box 8">
              <controlPr locked="0" defaultSize="0" autoLine="0" autoPict="0">
                <anchor>
                  <from>
                    <xdr:col>5</xdr:col>
                    <xdr:colOff>9525</xdr:colOff>
                    <xdr:row>13</xdr:row>
                    <xdr:rowOff>0</xdr:rowOff>
                  </from>
                  <to>
                    <xdr:col>5</xdr:col>
                    <xdr:colOff>714375</xdr:colOff>
                    <xdr:row>13</xdr:row>
                    <xdr:rowOff>285750</xdr:rowOff>
                  </to>
                </anchor>
              </controlPr>
            </control>
          </mc:Choice>
        </mc:AlternateContent>
        <mc:AlternateContent xmlns:mc="http://schemas.openxmlformats.org/markup-compatibility/2006">
          <mc:Choice Requires="x14">
            <control shapeId="6153" r:id="rId13" name="List Box 9">
              <controlPr locked="0" defaultSize="0" autoLine="0" autoPict="0">
                <anchor>
                  <from>
                    <xdr:col>5</xdr:col>
                    <xdr:colOff>9525</xdr:colOff>
                    <xdr:row>14</xdr:row>
                    <xdr:rowOff>0</xdr:rowOff>
                  </from>
                  <to>
                    <xdr:col>5</xdr:col>
                    <xdr:colOff>714375</xdr:colOff>
                    <xdr:row>14</xdr:row>
                    <xdr:rowOff>285750</xdr:rowOff>
                  </to>
                </anchor>
              </controlPr>
            </control>
          </mc:Choice>
        </mc:AlternateContent>
        <mc:AlternateContent xmlns:mc="http://schemas.openxmlformats.org/markup-compatibility/2006">
          <mc:Choice Requires="x14">
            <control shapeId="6154" r:id="rId14" name="List Box 10">
              <controlPr locked="0" defaultSize="0" autoLine="0" autoPict="0">
                <anchor>
                  <from>
                    <xdr:col>5</xdr:col>
                    <xdr:colOff>19050</xdr:colOff>
                    <xdr:row>15</xdr:row>
                    <xdr:rowOff>0</xdr:rowOff>
                  </from>
                  <to>
                    <xdr:col>5</xdr:col>
                    <xdr:colOff>723900</xdr:colOff>
                    <xdr:row>15</xdr:row>
                    <xdr:rowOff>285750</xdr:rowOff>
                  </to>
                </anchor>
              </controlPr>
            </control>
          </mc:Choice>
        </mc:AlternateContent>
        <mc:AlternateContent xmlns:mc="http://schemas.openxmlformats.org/markup-compatibility/2006">
          <mc:Choice Requires="x14">
            <control shapeId="6155" r:id="rId15" name="List Box 11">
              <controlPr locked="0" defaultSize="0" autoLine="0" autoPict="0">
                <anchor>
                  <from>
                    <xdr:col>5</xdr:col>
                    <xdr:colOff>19050</xdr:colOff>
                    <xdr:row>15</xdr:row>
                    <xdr:rowOff>323850</xdr:rowOff>
                  </from>
                  <to>
                    <xdr:col>5</xdr:col>
                    <xdr:colOff>723900</xdr:colOff>
                    <xdr:row>17</xdr:row>
                    <xdr:rowOff>0</xdr:rowOff>
                  </to>
                </anchor>
              </controlPr>
            </control>
          </mc:Choice>
        </mc:AlternateContent>
        <mc:AlternateContent xmlns:mc="http://schemas.openxmlformats.org/markup-compatibility/2006">
          <mc:Choice Requires="x14">
            <control shapeId="6156" r:id="rId16" name="List Box 12">
              <controlPr locked="0" defaultSize="0" autoLine="0" autoPict="0">
                <anchor>
                  <from>
                    <xdr:col>5</xdr:col>
                    <xdr:colOff>19050</xdr:colOff>
                    <xdr:row>17</xdr:row>
                    <xdr:rowOff>28575</xdr:rowOff>
                  </from>
                  <to>
                    <xdr:col>5</xdr:col>
                    <xdr:colOff>723900</xdr:colOff>
                    <xdr:row>17</xdr:row>
                    <xdr:rowOff>314325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pageSetUpPr fitToPage="1"/>
  </sheetPr>
  <dimension ref="B2:H12"/>
  <sheetViews>
    <sheetView workbookViewId="0">
      <selection activeCell="C19" sqref="C19"/>
    </sheetView>
  </sheetViews>
  <sheetFormatPr baseColWidth="10" defaultRowHeight="15"/>
  <cols>
    <col min="1" max="1" width="5.7109375" customWidth="1"/>
    <col min="3" max="3" width="85.7109375" customWidth="1"/>
    <col min="4" max="4" width="16.7109375" customWidth="1"/>
    <col min="5" max="5" width="7.7109375" hidden="1" customWidth="1"/>
    <col min="6" max="6" width="11" customWidth="1"/>
    <col min="8" max="8" width="0" hidden="1" customWidth="1"/>
  </cols>
  <sheetData>
    <row r="2" spans="2:8" s="18" customFormat="1" ht="21" thickBot="1">
      <c r="B2" s="19"/>
      <c r="C2" s="71" t="s">
        <v>109</v>
      </c>
      <c r="D2" s="21"/>
      <c r="E2" s="106"/>
      <c r="F2" s="109" t="s">
        <v>195</v>
      </c>
    </row>
    <row r="3" spans="2:8" s="18" customFormat="1" ht="19.5" customHeight="1">
      <c r="B3" s="73" t="s">
        <v>4</v>
      </c>
      <c r="C3" s="37" t="s">
        <v>5</v>
      </c>
      <c r="D3" s="38" t="s">
        <v>3</v>
      </c>
      <c r="E3" s="8"/>
      <c r="F3" s="8"/>
    </row>
    <row r="4" spans="2:8" s="64" customFormat="1" ht="21">
      <c r="B4" s="74" t="s">
        <v>110</v>
      </c>
      <c r="C4" s="122" t="s">
        <v>111</v>
      </c>
      <c r="D4" s="123"/>
      <c r="E4" s="67"/>
      <c r="F4" s="78">
        <f>IF(SUMIF(F5:F12,1,E5:E12)&gt;3,3,SUMIF(F5:F12,1,E5:E12))</f>
        <v>0</v>
      </c>
    </row>
    <row r="5" spans="2:8" s="18" customFormat="1" ht="23.25" customHeight="1">
      <c r="B5" s="49" t="s">
        <v>112</v>
      </c>
      <c r="C5" s="13" t="s">
        <v>113</v>
      </c>
      <c r="D5" s="40" t="s">
        <v>10</v>
      </c>
      <c r="E5" s="4">
        <v>3</v>
      </c>
      <c r="F5" s="113">
        <v>2</v>
      </c>
      <c r="H5" s="18" t="s">
        <v>177</v>
      </c>
    </row>
    <row r="6" spans="2:8" s="18" customFormat="1" ht="23.25" customHeight="1">
      <c r="B6" s="49" t="s">
        <v>114</v>
      </c>
      <c r="C6" s="31" t="s">
        <v>115</v>
      </c>
      <c r="D6" s="40" t="s">
        <v>10</v>
      </c>
      <c r="E6" s="4">
        <v>3</v>
      </c>
      <c r="F6" s="113">
        <v>2</v>
      </c>
      <c r="H6" s="18" t="s">
        <v>175</v>
      </c>
    </row>
    <row r="7" spans="2:8" s="18" customFormat="1" ht="23.25" customHeight="1">
      <c r="B7" s="49" t="s">
        <v>116</v>
      </c>
      <c r="C7" s="13" t="s">
        <v>117</v>
      </c>
      <c r="D7" s="40" t="s">
        <v>10</v>
      </c>
      <c r="E7" s="4">
        <v>3</v>
      </c>
      <c r="F7" s="113">
        <v>2</v>
      </c>
    </row>
    <row r="8" spans="2:8" s="18" customFormat="1" ht="23.25" customHeight="1">
      <c r="B8" s="49" t="s">
        <v>118</v>
      </c>
      <c r="C8" s="13" t="s">
        <v>119</v>
      </c>
      <c r="D8" s="40" t="s">
        <v>10</v>
      </c>
      <c r="E8" s="4">
        <v>3</v>
      </c>
      <c r="F8" s="113">
        <v>2</v>
      </c>
    </row>
    <row r="9" spans="2:8" s="18" customFormat="1" ht="23.25" customHeight="1">
      <c r="B9" s="49" t="s">
        <v>120</v>
      </c>
      <c r="C9" s="13" t="s">
        <v>121</v>
      </c>
      <c r="D9" s="40" t="s">
        <v>10</v>
      </c>
      <c r="E9" s="4">
        <v>3</v>
      </c>
      <c r="F9" s="113">
        <v>2</v>
      </c>
    </row>
    <row r="10" spans="2:8" s="18" customFormat="1" ht="23.25" customHeight="1">
      <c r="B10" s="49" t="s">
        <v>122</v>
      </c>
      <c r="C10" s="13" t="s">
        <v>123</v>
      </c>
      <c r="D10" s="40" t="s">
        <v>82</v>
      </c>
      <c r="E10" s="4">
        <v>3</v>
      </c>
      <c r="F10" s="113">
        <v>2</v>
      </c>
    </row>
    <row r="11" spans="2:8" s="18" customFormat="1" ht="23.25" customHeight="1">
      <c r="B11" s="49" t="s">
        <v>124</v>
      </c>
      <c r="C11" s="13" t="s">
        <v>125</v>
      </c>
      <c r="D11" s="40" t="s">
        <v>82</v>
      </c>
      <c r="E11" s="4">
        <v>3</v>
      </c>
      <c r="F11" s="113">
        <v>2</v>
      </c>
    </row>
    <row r="12" spans="2:8" s="18" customFormat="1" ht="23.25" customHeight="1" thickBot="1">
      <c r="B12" s="91" t="s">
        <v>126</v>
      </c>
      <c r="C12" s="46" t="s">
        <v>127</v>
      </c>
      <c r="D12" s="47" t="s">
        <v>82</v>
      </c>
      <c r="E12" s="4">
        <v>3</v>
      </c>
      <c r="F12" s="113">
        <v>2</v>
      </c>
    </row>
  </sheetData>
  <sheetProtection algorithmName="SHA-512" hashValue="4U/tLXnDKmAfkXzwOeFJOlBOIZHVhAX24o0LYLWsk05UDWuNbNRZ8DVo/Y8CwSQUBD9oDfOuUP14WyeIB0JkPQ==" saltValue="JLLF3V6ZVOVGgpeNWEWhzQ==" spinCount="100000" sheet="1" objects="1" scenarios="1"/>
  <mergeCells count="1">
    <mergeCell ref="C4:D4"/>
  </mergeCells>
  <pageMargins left="0.23622047244094491" right="0.23622047244094491" top="0.74803149606299213" bottom="0.74803149606299213" header="0.31496062992125984" footer="0.31496062992125984"/>
  <pageSetup paperSize="9" fitToHeight="0" orientation="landscape"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76" r:id="rId5" name="List Box 8">
              <controlPr locked="0" defaultSize="0" autoLine="0" autoPict="0">
                <anchor>
                  <from>
                    <xdr:col>5</xdr:col>
                    <xdr:colOff>19050</xdr:colOff>
                    <xdr:row>10</xdr:row>
                    <xdr:rowOff>285750</xdr:rowOff>
                  </from>
                  <to>
                    <xdr:col>5</xdr:col>
                    <xdr:colOff>723900</xdr:colOff>
                    <xdr:row>11</xdr:row>
                    <xdr:rowOff>276225</xdr:rowOff>
                  </to>
                </anchor>
              </controlPr>
            </control>
          </mc:Choice>
        </mc:AlternateContent>
        <mc:AlternateContent xmlns:mc="http://schemas.openxmlformats.org/markup-compatibility/2006">
          <mc:Choice Requires="x14">
            <control shapeId="7177" r:id="rId6" name="List Box 9">
              <controlPr locked="0" defaultSize="0" autoLine="0" autoPict="0">
                <anchor>
                  <from>
                    <xdr:col>5</xdr:col>
                    <xdr:colOff>19050</xdr:colOff>
                    <xdr:row>4</xdr:row>
                    <xdr:rowOff>28575</xdr:rowOff>
                  </from>
                  <to>
                    <xdr:col>5</xdr:col>
                    <xdr:colOff>723900</xdr:colOff>
                    <xdr:row>5</xdr:row>
                    <xdr:rowOff>19050</xdr:rowOff>
                  </to>
                </anchor>
              </controlPr>
            </control>
          </mc:Choice>
        </mc:AlternateContent>
        <mc:AlternateContent xmlns:mc="http://schemas.openxmlformats.org/markup-compatibility/2006">
          <mc:Choice Requires="x14">
            <control shapeId="7178" r:id="rId7" name="List Box 10">
              <controlPr locked="0" defaultSize="0" autoLine="0" autoPict="0">
                <anchor>
                  <from>
                    <xdr:col>5</xdr:col>
                    <xdr:colOff>19050</xdr:colOff>
                    <xdr:row>5</xdr:row>
                    <xdr:rowOff>19050</xdr:rowOff>
                  </from>
                  <to>
                    <xdr:col>5</xdr:col>
                    <xdr:colOff>723900</xdr:colOff>
                    <xdr:row>6</xdr:row>
                    <xdr:rowOff>9525</xdr:rowOff>
                  </to>
                </anchor>
              </controlPr>
            </control>
          </mc:Choice>
        </mc:AlternateContent>
        <mc:AlternateContent xmlns:mc="http://schemas.openxmlformats.org/markup-compatibility/2006">
          <mc:Choice Requires="x14">
            <control shapeId="7179" r:id="rId8" name="List Box 11">
              <controlPr locked="0" defaultSize="0" autoLine="0" autoPict="0">
                <anchor>
                  <from>
                    <xdr:col>5</xdr:col>
                    <xdr:colOff>19050</xdr:colOff>
                    <xdr:row>6</xdr:row>
                    <xdr:rowOff>19050</xdr:rowOff>
                  </from>
                  <to>
                    <xdr:col>5</xdr:col>
                    <xdr:colOff>723900</xdr:colOff>
                    <xdr:row>7</xdr:row>
                    <xdr:rowOff>9525</xdr:rowOff>
                  </to>
                </anchor>
              </controlPr>
            </control>
          </mc:Choice>
        </mc:AlternateContent>
        <mc:AlternateContent xmlns:mc="http://schemas.openxmlformats.org/markup-compatibility/2006">
          <mc:Choice Requires="x14">
            <control shapeId="7180" r:id="rId9" name="List Box 12">
              <controlPr locked="0" defaultSize="0" autoLine="0" autoPict="0">
                <anchor>
                  <from>
                    <xdr:col>5</xdr:col>
                    <xdr:colOff>19050</xdr:colOff>
                    <xdr:row>7</xdr:row>
                    <xdr:rowOff>9525</xdr:rowOff>
                  </from>
                  <to>
                    <xdr:col>5</xdr:col>
                    <xdr:colOff>723900</xdr:colOff>
                    <xdr:row>8</xdr:row>
                    <xdr:rowOff>0</xdr:rowOff>
                  </to>
                </anchor>
              </controlPr>
            </control>
          </mc:Choice>
        </mc:AlternateContent>
        <mc:AlternateContent xmlns:mc="http://schemas.openxmlformats.org/markup-compatibility/2006">
          <mc:Choice Requires="x14">
            <control shapeId="7181" r:id="rId10" name="List Box 13">
              <controlPr locked="0" defaultSize="0" autoLine="0" autoPict="0">
                <anchor>
                  <from>
                    <xdr:col>5</xdr:col>
                    <xdr:colOff>19050</xdr:colOff>
                    <xdr:row>8</xdr:row>
                    <xdr:rowOff>9525</xdr:rowOff>
                  </from>
                  <to>
                    <xdr:col>5</xdr:col>
                    <xdr:colOff>723900</xdr:colOff>
                    <xdr:row>8</xdr:row>
                    <xdr:rowOff>295275</xdr:rowOff>
                  </to>
                </anchor>
              </controlPr>
            </control>
          </mc:Choice>
        </mc:AlternateContent>
        <mc:AlternateContent xmlns:mc="http://schemas.openxmlformats.org/markup-compatibility/2006">
          <mc:Choice Requires="x14">
            <control shapeId="7182" r:id="rId11" name="List Box 14">
              <controlPr locked="0" defaultSize="0" autoLine="0" autoPict="0">
                <anchor>
                  <from>
                    <xdr:col>5</xdr:col>
                    <xdr:colOff>19050</xdr:colOff>
                    <xdr:row>9</xdr:row>
                    <xdr:rowOff>0</xdr:rowOff>
                  </from>
                  <to>
                    <xdr:col>5</xdr:col>
                    <xdr:colOff>723900</xdr:colOff>
                    <xdr:row>9</xdr:row>
                    <xdr:rowOff>285750</xdr:rowOff>
                  </to>
                </anchor>
              </controlPr>
            </control>
          </mc:Choice>
        </mc:AlternateContent>
        <mc:AlternateContent xmlns:mc="http://schemas.openxmlformats.org/markup-compatibility/2006">
          <mc:Choice Requires="x14">
            <control shapeId="7183" r:id="rId12" name="List Box 15">
              <controlPr locked="0" defaultSize="0" autoLine="0" autoPict="0">
                <anchor>
                  <from>
                    <xdr:col>5</xdr:col>
                    <xdr:colOff>19050</xdr:colOff>
                    <xdr:row>9</xdr:row>
                    <xdr:rowOff>295275</xdr:rowOff>
                  </from>
                  <to>
                    <xdr:col>5</xdr:col>
                    <xdr:colOff>723900</xdr:colOff>
                    <xdr:row>10</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pageSetUpPr fitToPage="1"/>
  </sheetPr>
  <dimension ref="A2:H11"/>
  <sheetViews>
    <sheetView workbookViewId="0">
      <selection activeCell="B5" sqref="B5:B11"/>
    </sheetView>
  </sheetViews>
  <sheetFormatPr baseColWidth="10" defaultRowHeight="15"/>
  <cols>
    <col min="1" max="1" width="5.7109375" customWidth="1"/>
    <col min="3" max="3" width="85.7109375" customWidth="1"/>
    <col min="4" max="4" width="16.7109375" customWidth="1"/>
    <col min="5" max="5" width="7.7109375" hidden="1" customWidth="1"/>
    <col min="6" max="6" width="11" customWidth="1"/>
    <col min="8" max="8" width="2.85546875" hidden="1" customWidth="1"/>
  </cols>
  <sheetData>
    <row r="2" spans="1:8" s="18" customFormat="1" ht="21" thickBot="1">
      <c r="A2" s="19"/>
      <c r="B2" s="19"/>
      <c r="C2" s="71" t="s">
        <v>128</v>
      </c>
      <c r="D2" s="21"/>
      <c r="E2" s="106"/>
      <c r="F2" s="109" t="s">
        <v>195</v>
      </c>
    </row>
    <row r="3" spans="1:8" s="64" customFormat="1" ht="19.5" customHeight="1">
      <c r="B3" s="73" t="s">
        <v>4</v>
      </c>
      <c r="C3" s="37" t="s">
        <v>5</v>
      </c>
      <c r="D3" s="38" t="s">
        <v>3</v>
      </c>
      <c r="E3" s="8"/>
      <c r="F3" s="8"/>
    </row>
    <row r="4" spans="1:8" s="18" customFormat="1" ht="27" customHeight="1">
      <c r="B4" s="75" t="s">
        <v>129</v>
      </c>
      <c r="C4" s="122" t="s">
        <v>130</v>
      </c>
      <c r="D4" s="123"/>
      <c r="E4" s="67"/>
      <c r="F4" s="78">
        <f>IF(SUMIF(F5:F11,1,E5:E11)&gt;3,3,SUMIF(F5:F11,1,E5:E11))</f>
        <v>0</v>
      </c>
    </row>
    <row r="5" spans="1:8" s="18" customFormat="1" ht="23.25" customHeight="1">
      <c r="A5" s="19"/>
      <c r="B5" s="94" t="s">
        <v>131</v>
      </c>
      <c r="C5" s="13" t="s">
        <v>170</v>
      </c>
      <c r="D5" s="40" t="s">
        <v>10</v>
      </c>
      <c r="E5" s="4">
        <v>3</v>
      </c>
      <c r="F5" s="113">
        <v>2</v>
      </c>
      <c r="H5" s="18" t="s">
        <v>177</v>
      </c>
    </row>
    <row r="6" spans="1:8" s="18" customFormat="1" ht="23.25" customHeight="1">
      <c r="A6" s="19"/>
      <c r="B6" s="94" t="s">
        <v>132</v>
      </c>
      <c r="C6" s="13" t="s">
        <v>169</v>
      </c>
      <c r="D6" s="40" t="s">
        <v>10</v>
      </c>
      <c r="E6" s="4">
        <v>3</v>
      </c>
      <c r="F6" s="113">
        <v>2</v>
      </c>
      <c r="H6" s="18" t="s">
        <v>175</v>
      </c>
    </row>
    <row r="7" spans="1:8" s="18" customFormat="1" ht="23.25" customHeight="1">
      <c r="A7" s="19"/>
      <c r="B7" s="94" t="s">
        <v>134</v>
      </c>
      <c r="C7" s="13" t="s">
        <v>133</v>
      </c>
      <c r="D7" s="40" t="s">
        <v>10</v>
      </c>
      <c r="E7" s="4">
        <v>3</v>
      </c>
      <c r="F7" s="113">
        <v>2</v>
      </c>
    </row>
    <row r="8" spans="1:8" s="18" customFormat="1" ht="23.25" customHeight="1">
      <c r="A8" s="19"/>
      <c r="B8" s="94" t="s">
        <v>136</v>
      </c>
      <c r="C8" s="13" t="s">
        <v>135</v>
      </c>
      <c r="D8" s="40" t="s">
        <v>10</v>
      </c>
      <c r="E8" s="4">
        <v>3</v>
      </c>
      <c r="F8" s="113">
        <v>2</v>
      </c>
    </row>
    <row r="9" spans="1:8" s="18" customFormat="1" ht="23.25" customHeight="1">
      <c r="A9" s="93"/>
      <c r="B9" s="94" t="s">
        <v>138</v>
      </c>
      <c r="C9" s="13" t="s">
        <v>137</v>
      </c>
      <c r="D9" s="40" t="s">
        <v>82</v>
      </c>
      <c r="E9" s="4">
        <v>3</v>
      </c>
      <c r="F9" s="113">
        <v>2</v>
      </c>
    </row>
    <row r="10" spans="1:8" s="18" customFormat="1" ht="23.25" customHeight="1">
      <c r="A10" s="19"/>
      <c r="B10" s="94" t="s">
        <v>140</v>
      </c>
      <c r="C10" s="13" t="s">
        <v>139</v>
      </c>
      <c r="D10" s="40" t="s">
        <v>82</v>
      </c>
      <c r="E10" s="4">
        <v>3</v>
      </c>
      <c r="F10" s="113">
        <v>2</v>
      </c>
    </row>
    <row r="11" spans="1:8" s="18" customFormat="1" ht="23.25" customHeight="1" thickBot="1">
      <c r="A11" s="19"/>
      <c r="B11" s="85" t="s">
        <v>179</v>
      </c>
      <c r="C11" s="46" t="s">
        <v>141</v>
      </c>
      <c r="D11" s="47" t="s">
        <v>10</v>
      </c>
      <c r="E11" s="4">
        <v>3</v>
      </c>
      <c r="F11" s="113">
        <v>2</v>
      </c>
    </row>
  </sheetData>
  <sheetProtection algorithmName="SHA-512" hashValue="2pYbQi0+59kYNYuKpuvVRHKGUVkbuMK5MIoGLfxoBfPwHIg5S+EJ+z5g6i3593cgohDEkyoVOID3lvYvIMKxnw==" saltValue="B/ASgFyLn6YZvJLqNG1C0A==" spinCount="100000" sheet="1" objects="1" scenarios="1"/>
  <mergeCells count="1">
    <mergeCell ref="C4:D4"/>
  </mergeCells>
  <phoneticPr fontId="18" type="noConversion"/>
  <pageMargins left="0.23622047244094491" right="0.23622047244094491" top="0.74803149606299213" bottom="0.74803149606299213" header="0.31496062992125984" footer="0.31496062992125984"/>
  <pageSetup paperSize="9" fitToHeight="0" orientation="landscape" verticalDpi="0"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8193" r:id="rId5" name="List Box 1">
              <controlPr locked="0" defaultSize="0" autoLine="0" autoPict="0">
                <anchor>
                  <from>
                    <xdr:col>5</xdr:col>
                    <xdr:colOff>38100</xdr:colOff>
                    <xdr:row>4</xdr:row>
                    <xdr:rowOff>9525</xdr:rowOff>
                  </from>
                  <to>
                    <xdr:col>6</xdr:col>
                    <xdr:colOff>9525</xdr:colOff>
                    <xdr:row>5</xdr:row>
                    <xdr:rowOff>0</xdr:rowOff>
                  </to>
                </anchor>
              </controlPr>
            </control>
          </mc:Choice>
        </mc:AlternateContent>
        <mc:AlternateContent xmlns:mc="http://schemas.openxmlformats.org/markup-compatibility/2006">
          <mc:Choice Requires="x14">
            <control shapeId="8194" r:id="rId6" name="List Box 2">
              <controlPr locked="0" defaultSize="0" autoLine="0" autoPict="0">
                <anchor>
                  <from>
                    <xdr:col>5</xdr:col>
                    <xdr:colOff>38100</xdr:colOff>
                    <xdr:row>5</xdr:row>
                    <xdr:rowOff>9525</xdr:rowOff>
                  </from>
                  <to>
                    <xdr:col>6</xdr:col>
                    <xdr:colOff>9525</xdr:colOff>
                    <xdr:row>6</xdr:row>
                    <xdr:rowOff>0</xdr:rowOff>
                  </to>
                </anchor>
              </controlPr>
            </control>
          </mc:Choice>
        </mc:AlternateContent>
        <mc:AlternateContent xmlns:mc="http://schemas.openxmlformats.org/markup-compatibility/2006">
          <mc:Choice Requires="x14">
            <control shapeId="8195" r:id="rId7" name="List Box 3">
              <controlPr locked="0" defaultSize="0" autoLine="0" autoPict="0">
                <anchor>
                  <from>
                    <xdr:col>5</xdr:col>
                    <xdr:colOff>38100</xdr:colOff>
                    <xdr:row>6</xdr:row>
                    <xdr:rowOff>0</xdr:rowOff>
                  </from>
                  <to>
                    <xdr:col>6</xdr:col>
                    <xdr:colOff>9525</xdr:colOff>
                    <xdr:row>6</xdr:row>
                    <xdr:rowOff>285750</xdr:rowOff>
                  </to>
                </anchor>
              </controlPr>
            </control>
          </mc:Choice>
        </mc:AlternateContent>
        <mc:AlternateContent xmlns:mc="http://schemas.openxmlformats.org/markup-compatibility/2006">
          <mc:Choice Requires="x14">
            <control shapeId="8196" r:id="rId8" name="List Box 4">
              <controlPr locked="0" defaultSize="0" autoLine="0" autoPict="0">
                <anchor>
                  <from>
                    <xdr:col>5</xdr:col>
                    <xdr:colOff>38100</xdr:colOff>
                    <xdr:row>7</xdr:row>
                    <xdr:rowOff>0</xdr:rowOff>
                  </from>
                  <to>
                    <xdr:col>6</xdr:col>
                    <xdr:colOff>9525</xdr:colOff>
                    <xdr:row>7</xdr:row>
                    <xdr:rowOff>285750</xdr:rowOff>
                  </to>
                </anchor>
              </controlPr>
            </control>
          </mc:Choice>
        </mc:AlternateContent>
        <mc:AlternateContent xmlns:mc="http://schemas.openxmlformats.org/markup-compatibility/2006">
          <mc:Choice Requires="x14">
            <control shapeId="8197" r:id="rId9" name="List Box 5">
              <controlPr locked="0" defaultSize="0" autoLine="0" autoPict="0">
                <anchor>
                  <from>
                    <xdr:col>5</xdr:col>
                    <xdr:colOff>38100</xdr:colOff>
                    <xdr:row>8</xdr:row>
                    <xdr:rowOff>0</xdr:rowOff>
                  </from>
                  <to>
                    <xdr:col>6</xdr:col>
                    <xdr:colOff>9525</xdr:colOff>
                    <xdr:row>8</xdr:row>
                    <xdr:rowOff>285750</xdr:rowOff>
                  </to>
                </anchor>
              </controlPr>
            </control>
          </mc:Choice>
        </mc:AlternateContent>
        <mc:AlternateContent xmlns:mc="http://schemas.openxmlformats.org/markup-compatibility/2006">
          <mc:Choice Requires="x14">
            <control shapeId="8198" r:id="rId10" name="List Box 6">
              <controlPr locked="0" defaultSize="0" autoLine="0" autoPict="0">
                <anchor>
                  <from>
                    <xdr:col>5</xdr:col>
                    <xdr:colOff>38100</xdr:colOff>
                    <xdr:row>9</xdr:row>
                    <xdr:rowOff>0</xdr:rowOff>
                  </from>
                  <to>
                    <xdr:col>6</xdr:col>
                    <xdr:colOff>9525</xdr:colOff>
                    <xdr:row>9</xdr:row>
                    <xdr:rowOff>285750</xdr:rowOff>
                  </to>
                </anchor>
              </controlPr>
            </control>
          </mc:Choice>
        </mc:AlternateContent>
        <mc:AlternateContent xmlns:mc="http://schemas.openxmlformats.org/markup-compatibility/2006">
          <mc:Choice Requires="x14">
            <control shapeId="8199" r:id="rId11" name="List Box 7">
              <controlPr locked="0" defaultSize="0" autoLine="0" autoPict="0">
                <anchor>
                  <from>
                    <xdr:col>5</xdr:col>
                    <xdr:colOff>38100</xdr:colOff>
                    <xdr:row>10</xdr:row>
                    <xdr:rowOff>0</xdr:rowOff>
                  </from>
                  <to>
                    <xdr:col>6</xdr:col>
                    <xdr:colOff>9525</xdr:colOff>
                    <xdr:row>10</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pageSetUpPr fitToPage="1"/>
  </sheetPr>
  <dimension ref="A2:H9"/>
  <sheetViews>
    <sheetView workbookViewId="0">
      <selection activeCell="K30" sqref="K30"/>
    </sheetView>
  </sheetViews>
  <sheetFormatPr baseColWidth="10" defaultRowHeight="15"/>
  <cols>
    <col min="1" max="1" width="5.7109375" customWidth="1"/>
    <col min="3" max="3" width="85.7109375" customWidth="1"/>
    <col min="4" max="4" width="16.7109375" bestFit="1" customWidth="1"/>
    <col min="5" max="5" width="7.7109375" hidden="1" customWidth="1"/>
    <col min="6" max="6" width="11" customWidth="1"/>
    <col min="8" max="8" width="0" hidden="1" customWidth="1"/>
  </cols>
  <sheetData>
    <row r="2" spans="1:8" ht="21" thickBot="1">
      <c r="A2" s="19"/>
      <c r="B2" s="19"/>
      <c r="C2" s="71" t="s">
        <v>142</v>
      </c>
      <c r="D2" s="21"/>
      <c r="E2" s="106"/>
      <c r="F2" s="109" t="s">
        <v>195</v>
      </c>
    </row>
    <row r="3" spans="1:8" ht="21" customHeight="1">
      <c r="B3" s="73" t="s">
        <v>4</v>
      </c>
      <c r="C3" s="37" t="s">
        <v>5</v>
      </c>
      <c r="D3" s="38" t="s">
        <v>3</v>
      </c>
      <c r="E3" s="8"/>
      <c r="F3" s="8"/>
    </row>
    <row r="4" spans="1:8" ht="21" customHeight="1">
      <c r="B4" s="74" t="s">
        <v>143</v>
      </c>
      <c r="C4" s="122" t="s">
        <v>180</v>
      </c>
      <c r="D4" s="123"/>
      <c r="E4" s="67"/>
      <c r="F4" s="78">
        <f>IF(SUMIF(F5:F7,1,E5:E7)&gt;5,5,SUMIF(F5:F7,1,E5:E7))</f>
        <v>0</v>
      </c>
    </row>
    <row r="5" spans="1:8" ht="24.75" customHeight="1">
      <c r="A5" s="19"/>
      <c r="B5" s="49" t="s">
        <v>145</v>
      </c>
      <c r="C5" s="13" t="s">
        <v>181</v>
      </c>
      <c r="D5" s="40" t="s">
        <v>82</v>
      </c>
      <c r="E5" s="4">
        <v>5</v>
      </c>
      <c r="F5" s="113">
        <v>2</v>
      </c>
      <c r="H5" t="s">
        <v>177</v>
      </c>
    </row>
    <row r="6" spans="1:8" ht="24.75" customHeight="1">
      <c r="A6" s="19"/>
      <c r="B6" s="49" t="s">
        <v>147</v>
      </c>
      <c r="C6" s="13" t="s">
        <v>182</v>
      </c>
      <c r="D6" s="40" t="s">
        <v>82</v>
      </c>
      <c r="E6" s="4">
        <v>5</v>
      </c>
      <c r="F6" s="113">
        <v>2</v>
      </c>
      <c r="H6" t="s">
        <v>175</v>
      </c>
    </row>
    <row r="7" spans="1:8" ht="24.75" customHeight="1" thickBot="1">
      <c r="A7" s="19"/>
      <c r="B7" s="91" t="s">
        <v>149</v>
      </c>
      <c r="C7" s="46" t="s">
        <v>183</v>
      </c>
      <c r="D7" s="47" t="s">
        <v>82</v>
      </c>
      <c r="E7" s="4">
        <v>5</v>
      </c>
      <c r="F7" s="113">
        <v>2</v>
      </c>
    </row>
    <row r="9" spans="1:8">
      <c r="C9" s="116" t="s">
        <v>196</v>
      </c>
    </row>
  </sheetData>
  <sheetProtection algorithmName="SHA-512" hashValue="ApAI04mbIiArjklaiFWf5QBAZvD7KTM9Hqet3G2qic6yPzTnew7e1up9UcEKDZt6aY/vfBR+CNnkWVbmVBiTXw==" saltValue="IPWtOrTzAmJl+pY7TA16yA==" spinCount="100000" sheet="1" objects="1" scenarios="1"/>
  <mergeCells count="1">
    <mergeCell ref="C4:D4"/>
  </mergeCells>
  <hyperlinks>
    <hyperlink ref="C9" r:id="rId1" xr:uid="{00000000-0004-0000-0800-000000000000}"/>
  </hyperlinks>
  <pageMargins left="0.23622047244094491" right="0.23622047244094491" top="0.74803149606299213" bottom="0.74803149606299213" header="0.31496062992125984" footer="0.31496062992125984"/>
  <pageSetup paperSize="9" fitToHeight="0" orientation="landscape" verticalDpi="0" r:id="rId2"/>
  <headerFooter>
    <oddHeader>&amp;R&amp;G</oddHeader>
    <oddFooter>&amp;C&amp;G</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9217" r:id="rId6" name="List Box 1">
              <controlPr locked="0" defaultSize="0" autoLine="0" autoPict="0">
                <anchor>
                  <from>
                    <xdr:col>5</xdr:col>
                    <xdr:colOff>28575</xdr:colOff>
                    <xdr:row>4</xdr:row>
                    <xdr:rowOff>9525</xdr:rowOff>
                  </from>
                  <to>
                    <xdr:col>6</xdr:col>
                    <xdr:colOff>0</xdr:colOff>
                    <xdr:row>4</xdr:row>
                    <xdr:rowOff>295275</xdr:rowOff>
                  </to>
                </anchor>
              </controlPr>
            </control>
          </mc:Choice>
        </mc:AlternateContent>
        <mc:AlternateContent xmlns:mc="http://schemas.openxmlformats.org/markup-compatibility/2006">
          <mc:Choice Requires="x14">
            <control shapeId="9218" r:id="rId7" name="List Box 2">
              <controlPr locked="0" defaultSize="0" autoLine="0" autoPict="0">
                <anchor>
                  <from>
                    <xdr:col>5</xdr:col>
                    <xdr:colOff>28575</xdr:colOff>
                    <xdr:row>5</xdr:row>
                    <xdr:rowOff>9525</xdr:rowOff>
                  </from>
                  <to>
                    <xdr:col>6</xdr:col>
                    <xdr:colOff>0</xdr:colOff>
                    <xdr:row>5</xdr:row>
                    <xdr:rowOff>295275</xdr:rowOff>
                  </to>
                </anchor>
              </controlPr>
            </control>
          </mc:Choice>
        </mc:AlternateContent>
        <mc:AlternateContent xmlns:mc="http://schemas.openxmlformats.org/markup-compatibility/2006">
          <mc:Choice Requires="x14">
            <control shapeId="9219" r:id="rId8" name="List Box 3">
              <controlPr locked="0" defaultSize="0" autoLine="0" autoPict="0">
                <anchor>
                  <from>
                    <xdr:col>5</xdr:col>
                    <xdr:colOff>28575</xdr:colOff>
                    <xdr:row>6</xdr:row>
                    <xdr:rowOff>9525</xdr:rowOff>
                  </from>
                  <to>
                    <xdr:col>6</xdr:col>
                    <xdr:colOff>0</xdr:colOff>
                    <xdr:row>6</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Instrucciones</vt:lpstr>
      <vt:lpstr>Resumen</vt:lpstr>
      <vt:lpstr>1. Ambito Territorial</vt:lpstr>
      <vt:lpstr>2. Calidad Operación</vt:lpstr>
      <vt:lpstr>3. Factor Económico</vt:lpstr>
      <vt:lpstr>5. Adaptación Cambio Climático</vt:lpstr>
      <vt:lpstr>8. Igualdad Género</vt:lpstr>
      <vt:lpstr>10. Juventud Rural</vt:lpstr>
      <vt:lpstr>11. Innovación</vt:lpstr>
      <vt:lpstr>13. Perfil Solicitante</vt:lpstr>
      <vt:lpstr>Instrucciones!Área_de_impresión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Asociacion Comarcal Gran Vega de Sevilla</dc:creator>
  <cp:lastModifiedBy>Asociacion Comarcal Gran Vega de Sevilla</cp:lastModifiedBy>
  <cp:lastPrinted>2026-02-18T13:16:18Z</cp:lastPrinted>
  <dcterms:created xsi:type="dcterms:W3CDTF">2026-02-12T10:09:34Z</dcterms:created>
  <dcterms:modified xsi:type="dcterms:W3CDTF">2026-07-27T08:15:59Z</dcterms:modified>
</cp:coreProperties>
</file>