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4.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5.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6.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7.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8.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drawings/drawing9.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10.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202300"/>
  <mc:AlternateContent xmlns:mc="http://schemas.openxmlformats.org/markup-compatibility/2006">
    <mc:Choice Requires="x15">
      <x15ac:absPath xmlns:x15ac="http://schemas.microsoft.com/office/spreadsheetml/2010/11/ac" url="C:\Users\USER\Downloads\criterios\Definitivos\"/>
    </mc:Choice>
  </mc:AlternateContent>
  <xr:revisionPtr revIDLastSave="0" documentId="13_ncr:1_{BDCF2420-3799-44A8-BF55-9090F10A7298}" xr6:coauthVersionLast="47" xr6:coauthVersionMax="47" xr10:uidLastSave="{00000000-0000-0000-0000-000000000000}"/>
  <bookViews>
    <workbookView xWindow="-120" yWindow="-120" windowWidth="29040" windowHeight="15840" tabRatio="785" firstSheet="4" activeTab="11" xr2:uid="{75E742B1-6DCE-4CF7-8BA4-835DAA33D2F6}"/>
  </bookViews>
  <sheets>
    <sheet name="Instrucciones" sheetId="14" r:id="rId1"/>
    <sheet name="Resumen" sheetId="10" r:id="rId2"/>
    <sheet name="1. Ambito Territorial" sheetId="2" r:id="rId3"/>
    <sheet name="2. Calidad Operación" sheetId="3" r:id="rId4"/>
    <sheet name="3. Factor Económico" sheetId="11" r:id="rId5"/>
    <sheet name="5. Adaptación Cambio Climático" sheetId="5" r:id="rId6"/>
    <sheet name="8. Igualdad Género" sheetId="6" r:id="rId7"/>
    <sheet name="10. Juventud Rural" sheetId="7" r:id="rId8"/>
    <sheet name="11. Innovación" sheetId="8" r:id="rId9"/>
    <sheet name="12. Patrimonio" sheetId="12" r:id="rId10"/>
    <sheet name="13. Perfil Solicitante" sheetId="9" r:id="rId11"/>
    <sheet name="14. Servicios a la población" sheetId="13"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3" l="1"/>
  <c r="G92" i="10" s="1"/>
  <c r="F4" i="12"/>
  <c r="G78" i="10" s="1"/>
  <c r="F4" i="7"/>
  <c r="G59" i="10" s="1"/>
  <c r="G52" i="10"/>
  <c r="F4" i="6"/>
  <c r="G45" i="10"/>
  <c r="F8" i="5"/>
  <c r="G43" i="10"/>
  <c r="G41" i="10"/>
  <c r="F6" i="5"/>
  <c r="F4" i="5"/>
  <c r="F4" i="11"/>
  <c r="G21" i="10" s="1"/>
  <c r="G8" i="10" l="1"/>
  <c r="F4" i="2"/>
  <c r="F4" i="9" l="1"/>
  <c r="G85" i="10" s="1"/>
  <c r="F4" i="8"/>
  <c r="G71" i="10" s="1"/>
  <c r="F4" i="3"/>
  <c r="G14" i="10" s="1"/>
  <c r="G100" i="10" l="1"/>
  <c r="G104" i="10" s="1"/>
</calcChain>
</file>

<file path=xl/sharedStrings.xml><?xml version="1.0" encoding="utf-8"?>
<sst xmlns="http://schemas.openxmlformats.org/spreadsheetml/2006/main" count="488" uniqueCount="178">
  <si>
    <t>BATERÍA DE CRITERIOS Y SUBCRITERIOS</t>
  </si>
  <si>
    <t>1 ÁMBITO TERRITORIAL</t>
  </si>
  <si>
    <t>Carácter</t>
  </si>
  <si>
    <t>Código</t>
  </si>
  <si>
    <t>Criterios y subcriterios de selección</t>
  </si>
  <si>
    <t>Excluyente</t>
  </si>
  <si>
    <t>2 CALIDAD OPERACIÓN</t>
  </si>
  <si>
    <t>CO.1</t>
  </si>
  <si>
    <t>Resolución de las necesidades priorizadas detectadas en EDLL (*)</t>
  </si>
  <si>
    <t>CO.1.1</t>
  </si>
  <si>
    <t>La operación atiende a  1 necesidad priorizada detectada en EDLL</t>
  </si>
  <si>
    <t>CO.1.2</t>
  </si>
  <si>
    <r>
      <rPr>
        <sz val="10"/>
        <color rgb="FF000000"/>
        <rFont val="Source Sans Pro"/>
        <family val="2"/>
      </rPr>
      <t xml:space="preserve">La operación atiende a 2 </t>
    </r>
    <r>
      <rPr>
        <sz val="10"/>
        <color rgb="FF000000"/>
        <rFont val="Source Sans Pro1"/>
      </rPr>
      <t>necesidades priorizadas detectadas en EDLL</t>
    </r>
  </si>
  <si>
    <t>CO.1.3</t>
  </si>
  <si>
    <t>La operación atiende a 3 ó más necesidades priorizadas detectadas en eEDLL</t>
  </si>
  <si>
    <t>3 FACTOR ECONÓMICO</t>
  </si>
  <si>
    <t>FE.3</t>
  </si>
  <si>
    <t>Encuadramiento de la operación en alguna división de la Nomenclatura Estadística de Actividades Económicas (NACE v.2), siempre que sean subvencionables por LEADER</t>
  </si>
  <si>
    <t>FE 3.1</t>
  </si>
  <si>
    <t>Agricultura, ganadería, silvicultura</t>
  </si>
  <si>
    <t>FE 3.2</t>
  </si>
  <si>
    <t>Industria extractiva o manufacturera</t>
  </si>
  <si>
    <t>FE 3.3</t>
  </si>
  <si>
    <t>Suministro de energía eléctrica, gas, vapor y aire acondicionado; suministro de agua, actividades de saneamiento, gestión de residuos y descontaminación</t>
  </si>
  <si>
    <t>FE 3.4</t>
  </si>
  <si>
    <t>Construcción</t>
  </si>
  <si>
    <t>FE 3.5</t>
  </si>
  <si>
    <t>Comercio al por mayor y al por menor; Reparación de vehículos de motor</t>
  </si>
  <si>
    <t>FE 3.6</t>
  </si>
  <si>
    <t>Transporte y almacenamiento</t>
  </si>
  <si>
    <t>FE 3.7</t>
  </si>
  <si>
    <t>Hostelería</t>
  </si>
  <si>
    <t>FE 3.8</t>
  </si>
  <si>
    <t>Información y comunicaciones</t>
  </si>
  <si>
    <t>FE 3.9</t>
  </si>
  <si>
    <t>Actividades inmobiliarias</t>
  </si>
  <si>
    <t>FE 3.10</t>
  </si>
  <si>
    <t>Actividades profesionales, científicas y técnicas</t>
  </si>
  <si>
    <t>FE 3.11</t>
  </si>
  <si>
    <t>Actividades administrativas y servicios auxiliares</t>
  </si>
  <si>
    <t>FE 3.12</t>
  </si>
  <si>
    <t>Administración Pública y Defensa</t>
  </si>
  <si>
    <t>FE 3.13</t>
  </si>
  <si>
    <t>Educación</t>
  </si>
  <si>
    <t>FE 3.14</t>
  </si>
  <si>
    <t>Actividades sanitarias y de servicios sociales</t>
  </si>
  <si>
    <t>FE 3.15</t>
  </si>
  <si>
    <t>Actividades artísticas, recreativas o de entretenimiento</t>
  </si>
  <si>
    <t>FE 3.16</t>
  </si>
  <si>
    <t>Otros servicios</t>
  </si>
  <si>
    <t>5 ADAPTACIÓN Y MITIGACIÓN FRENTE AL CAMBIO CLIMÁTICO</t>
  </si>
  <si>
    <t>CC.2</t>
  </si>
  <si>
    <t>Utilización, fomento o instalación de fuentes renovables de energía</t>
  </si>
  <si>
    <t>CC.2.1</t>
  </si>
  <si>
    <t>Adquisición y puesta en marcha de equipos con captadores solares, placas fotovoltaicas, termosifones, aerogeneradores, calderas de biomasa, acumuladores de calor, equipos de aerotermia, biocombustibles, hidrógeno azul o Gas natural licuado o similares</t>
  </si>
  <si>
    <t>Acumulable</t>
  </si>
  <si>
    <t>8 IGUALDAD DE GÉNERO</t>
  </si>
  <si>
    <t>10 JUVENTUD RURAL</t>
  </si>
  <si>
    <t>11 INNOVACIÓN</t>
  </si>
  <si>
    <t>IN.1</t>
  </si>
  <si>
    <t>Carácter innovador de la operación para la que se solicita la ayuda</t>
  </si>
  <si>
    <t>IN.1.1</t>
  </si>
  <si>
    <t>La operación pertenece a alguno de los sectores de la economía considerados innovadores en la Estrategia de Desarrollo Local Leader (*)</t>
  </si>
  <si>
    <t>IN.1.2</t>
  </si>
  <si>
    <t>La operación aborda alguna de las temáticas consideradas innovadoras en la Estrategia de Desarrollo Local Leader(*)</t>
  </si>
  <si>
    <t>IN.1.3</t>
  </si>
  <si>
    <t>La operación integra alguno de los aspectos considerados innovadores en la Estrategia de Desarrollo Local Leader(*)</t>
  </si>
  <si>
    <t>13 PERFIL DEL SOLICITANTE</t>
  </si>
  <si>
    <t>PS.1</t>
  </si>
  <si>
    <t>Tipología de la cooperación de la persona física o jurídica promotora</t>
  </si>
  <si>
    <t>PS.1.1</t>
  </si>
  <si>
    <t>Integración en estructuras o entidades cooperativas de primer o segundo grado de la ZRL</t>
  </si>
  <si>
    <t>PS.1.2</t>
  </si>
  <si>
    <t>Integración en asociaciones, estructuras  o entidades entre cuyos objetivos esté alguno de los OOTT de la EDL</t>
  </si>
  <si>
    <t>PS.1.3</t>
  </si>
  <si>
    <t>Integración en asociaciones, estructuras o entidades entre cuyos objetivos esté la promoción del desarrollo rural, e impulsar el desarrollo endógeno en la ZRL.</t>
  </si>
  <si>
    <t>Máximo</t>
  </si>
  <si>
    <t>PUNTUACIÓN MÁXIMA</t>
  </si>
  <si>
    <t>MÍNIMO DE PUNTOS PARA PROYECTOS UNA TIPOLOGÍA</t>
  </si>
  <si>
    <t>¿ EL PROYECTO ES SUBVENCIONABLE ?</t>
  </si>
  <si>
    <t xml:space="preserve">SI </t>
  </si>
  <si>
    <t>NO</t>
  </si>
  <si>
    <t>PUNTUACIÓN DE SU PROYECTO</t>
  </si>
  <si>
    <t>SI</t>
  </si>
  <si>
    <t>Carácter innovador de la operación para la que se solicita la ayuda (*)</t>
  </si>
  <si>
    <t>La operación pertenece a alguno de los sectores de la economía considerados innovadores en la Estrategia de Desarrollo Local Leader</t>
  </si>
  <si>
    <t>La operación aborda alguna de las temáticas consideradas innovadoras en la Estrategia de Desarrollo Local Leader</t>
  </si>
  <si>
    <t>La operación integra alguno de los aspectos considerados innovadores en la Estrategia de Desarrollo Local Leader</t>
  </si>
  <si>
    <t>LÍNEA 3: Conservación del medio rural, mejora de la calidad de vida y apoyo al desarrollo social y sostenible (NO PRODUCTIVO)</t>
  </si>
  <si>
    <t>AT.3</t>
  </si>
  <si>
    <t>Población del núcleo donde se ejecutará la operación</t>
  </si>
  <si>
    <t>AT.3.1</t>
  </si>
  <si>
    <t>El núcleo de población cuenta con un número de habitantes censados menor a la cifra resultante de la mediana de población de los municipios de la ZRL donde se encuadra, según datos del INE (2023)</t>
  </si>
  <si>
    <t xml:space="preserve"> AT.3.2</t>
  </si>
  <si>
    <t>El núcleo de población cuenta con un número de habitantes censados menor a la cifra resultante de la mediana de población de los municipios de Andalucía, según datos del INE (2023).</t>
  </si>
  <si>
    <t>CC.6</t>
  </si>
  <si>
    <t>Contribución al desarrollo sostenible, minimización de impacto ambiental</t>
  </si>
  <si>
    <t>CC.6.1</t>
  </si>
  <si>
    <t>Mecanismos y medidas que fomenten y promuevan el control de la contaminación lumínica (sistemas apagado automático, encendido por sensores de movimiento, farolas  sin proyección vertical, etc) en sustitución de equipos o sistemas ya instalados que no incluyen esas medidas</t>
  </si>
  <si>
    <t>CC.7</t>
  </si>
  <si>
    <t>Movilidad sostenible</t>
  </si>
  <si>
    <t>CC.7.1</t>
  </si>
  <si>
    <t>Adquisición de vehículos de transporte colectivo impulsados por energías verdes</t>
  </si>
  <si>
    <t>CC.7.2</t>
  </si>
  <si>
    <t>Iniciativas para la instalación de puntos de recarga de vehículos eléctricos</t>
  </si>
  <si>
    <t>CC.7.3</t>
  </si>
  <si>
    <t>Acciones municipales de peatonalización de calles, ejecución de nuevos carriles-bici, bicicleteros, creación de bolsas de aparcamiento disuasorio, estímulo al uso de vehículos VAO, u otras medidas que estén incluidas en un plan de movilidad sostenible.</t>
  </si>
  <si>
    <t>IG.2</t>
  </si>
  <si>
    <t>Implicación de la entidad promotora con la igualdad de género</t>
  </si>
  <si>
    <t>IG 2.1</t>
  </si>
  <si>
    <t>La entidad cuenta con un distintivo oficial de Igualdad</t>
  </si>
  <si>
    <t>IG 2.2</t>
  </si>
  <si>
    <t>La entidad solicitante cuenta con un Plan de Igualdad cuando no está obligada por ley</t>
  </si>
  <si>
    <t>IG 2.4</t>
  </si>
  <si>
    <t>La entidad cuenta con medidas de igualdad de especial relevancia en el ámbito laboral</t>
  </si>
  <si>
    <t>JR.3</t>
  </si>
  <si>
    <t>Acciones positivas en favor de la juventud rural</t>
  </si>
  <si>
    <t>JR.3.1</t>
  </si>
  <si>
    <t>Cursos orientados a jóvenes para aumentar sus competencias y empleabilidad</t>
  </si>
  <si>
    <t>JR.3.2</t>
  </si>
  <si>
    <t>Operación promovida por entidades con participación en ciclos formativos de FP Dual, o convenios de prácticas oficiales para población joven</t>
  </si>
  <si>
    <t>JR.3.3</t>
  </si>
  <si>
    <t>Operaciones o proyectos que impliquen retorno de población joven recién graduada (máximo 12 meses desde finalización formación de grado medio o superior tanto reglada como no reglada) al medio rural y su incorporación al mundo laboral (por cuenta ajena o propia) en el ámbito geográfico de la ZRL</t>
  </si>
  <si>
    <t>JR.3.4</t>
  </si>
  <si>
    <t>Sensibilización o formación versada en las posibilidades de contribución de la población juvenil  al desarrollo local</t>
  </si>
  <si>
    <t>JR.3.5</t>
  </si>
  <si>
    <t>Fomento del ocio y tiempo libre para la juventud rural</t>
  </si>
  <si>
    <t>JR.3.6</t>
  </si>
  <si>
    <t>Fomento del asociacionismo, la participación social y dinamización de la población juvenil, así como mejora de su situación y calidad de vida</t>
  </si>
  <si>
    <t>JR.3.7</t>
  </si>
  <si>
    <t>Creación o fomento de empresas que, diversificando su actividad, generen productos o servicios dirigidos a la población juvenil</t>
  </si>
  <si>
    <t>JR.3.8</t>
  </si>
  <si>
    <t>La operación responde a una o más necesidades especificas en materia de juventud identificadas en la EDL (*)</t>
  </si>
  <si>
    <t>12 PATRIMONIO</t>
  </si>
  <si>
    <t>PT.1</t>
  </si>
  <si>
    <t>Contribución de la operación a la puesta en valor del patrimonio</t>
  </si>
  <si>
    <t>PT.1.1</t>
  </si>
  <si>
    <t>La operación supone la puesta en valor de una infraestructura, equipamiento y/o elemento de los patrimonios natural, monumental, arquitectónico o artístico para su posterior uso, mediante intervenciones físicas, o por actuaciones de formación, difusión o sensibilización de los mIsmos</t>
  </si>
  <si>
    <t>PT.1.2</t>
  </si>
  <si>
    <t>La operación tiene como finalidad la promoción, difusión y conservación de oficios, labores o especialidades gastronómicas tradicionales del territorio contempladas en la EDL (*)</t>
  </si>
  <si>
    <t>PT.1.3</t>
  </si>
  <si>
    <t>Operaciones que contemplen cualquier otra acción sobre el patrimonio rural identificada en la EDL como de posible interés (*)</t>
  </si>
  <si>
    <t>14 SERVICIOS A LA POBLACIÓN</t>
  </si>
  <si>
    <t>SP.2</t>
  </si>
  <si>
    <t>Contribución de la operación a la mejora de la calidad de vida</t>
  </si>
  <si>
    <t>SP.2.1</t>
  </si>
  <si>
    <t>Operaciones para la modernización de municipios, la dotación y mejora de servicios, infraestructuras y equipamientos básicos demandados por la población</t>
  </si>
  <si>
    <t>SP.2.2</t>
  </si>
  <si>
    <t>Operaciones que contemplen el fomento de nuevos servicios identificados como prioritarios en la EDL  (*)</t>
  </si>
  <si>
    <t>SP.2.3</t>
  </si>
  <si>
    <t>La operación promueve el cuidado y la calidad de vida de personas mayores de 65 años a través de actividades/servicios exclusivos para esa franja de edad</t>
  </si>
  <si>
    <t>NECESIDADES PRIORIZADAS PARA LA LÍNEA DE AYUDAS 3. . CONSERVACIÓN DEL MEDIO RURAL, MEJORA DE LA CALIDAD DE VIDA Y APOYO AL DESARROLLO SOCIAL Y SOSTENIBLE</t>
  </si>
  <si>
    <t>Indicar SI o NO</t>
  </si>
  <si>
    <t>Crear nuevos proyectos que engloben a todos los municipios, partiendo de la experiencia de los proyectos Smart Movilidad y de Comunidades energéticas.</t>
  </si>
  <si>
    <t>NPL.2</t>
  </si>
  <si>
    <t>Las riberas de los ríos permiten el diseño de infraestructuras y actividades que se pueden desarrollar con empresas del sector turístico y de ocio.</t>
  </si>
  <si>
    <t>NPL.3</t>
  </si>
  <si>
    <t>Los modos de vida social y cultural del medio rural permiten la conservación del patrimonio rural y medioambiental.</t>
  </si>
  <si>
    <t>NPL.5</t>
  </si>
  <si>
    <t>Integrar a los municipios a través de una red fluvial mejorando los accesos al río Guadalquivir.</t>
  </si>
  <si>
    <t>NPL.7</t>
  </si>
  <si>
    <t>Mejorar la integración con el río Guadalquivir, aumentar la sombra en áreas urbanas.</t>
  </si>
  <si>
    <t>NPL.9</t>
  </si>
  <si>
    <t>Realizar propuestas de inversión y modificación de los sistemas de transportes urbanos e interurbanos para mejorar la movilidad sostenible y eficiencia del sistema de transporte en la comarca.</t>
  </si>
  <si>
    <t>NPL.10</t>
  </si>
  <si>
    <t>(*)</t>
  </si>
  <si>
    <t>Puntuación</t>
  </si>
  <si>
    <t>La operación atiende a 1 necesidad priorizada detectada en EDLL</t>
  </si>
  <si>
    <t>La operación atiende a 2 necesidades priorizadas detectadas en EDLL</t>
  </si>
  <si>
    <t>INSTRUCCIONES PARA RELLENAR LA HOJA DE CÁLCULO</t>
  </si>
  <si>
    <t>Para que su proyecto sea subvencionable deberá obtener una puntuación mínima de 60 puntos.</t>
  </si>
  <si>
    <t>Seleccione las pestañas numeradas para rellenar los criterios de selección, la puntuación obtenida se copiará en la hoja "Resumen" automáticamente. Sólo se pueden rellenar las casillas seleccionando "Si" o "No"</t>
  </si>
  <si>
    <t>Al completar todos los apartados guarde la hoja con el NIF y el nombre de su Entidad para que pueda ser identificado por nuestro personal técnico.</t>
  </si>
  <si>
    <t>(*) Consultar el documento "Definición y Justificación de Aspectos Innovadores"</t>
  </si>
  <si>
    <t>seleccione sólo un criterio</t>
  </si>
  <si>
    <t>Cada uno de los criterios y subcriterios seleccionados deberá justificarse en el documento “Memoria descriptiva” a aportar junto con la solicitud de ayuda, en el caso de no quedar convenientemente justificados no podrán ser tenidos en cuenta para la valoración del proyecto.</t>
  </si>
  <si>
    <t>Los criterios y subcriterios del GDR Gran Vega de Sevilla han sido seleccionados del listado que aparece en la Orden de 3 de febrero de 2026, por la que se aprueban las bases reguladoras para la concesión de las ayudas, en régimen de concurrencia no competitiva, previstas en las Estrategias de Desarrollo Local LEADER de los Grupos de Desarrollo Rural, en el marco del Plan Estratégico de la Política Agrícola Común 2023-2027 (Intervención 7119.2).</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</si>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</sst>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Aptos Narrow"/>
      <family val="2"/>
      <scheme val="minor"/>
    </font>
    <font>
      <b/>
      <sz val="11"/>
      <color theme="1"/>
      <name val="Aptos Narrow"/>
      <family val="2"/>
      <scheme val="minor"/>
    </font>
    <font>
      <sz val="20"/>
      <color rgb="FF000000"/>
      <name val="Liberation Sans1"/>
    </font>
    <font>
      <sz val="10"/>
      <color rgb="FF000000"/>
      <name val="Liberation Sans1"/>
    </font>
    <font>
      <b/>
      <sz val="20"/>
      <color rgb="FF000000"/>
      <name val="Liberation Sans1"/>
    </font>
    <font>
      <b/>
      <sz val="11"/>
      <color rgb="FF000000"/>
      <name val="Source Sans Pro1"/>
    </font>
    <font>
      <b/>
      <sz val="10"/>
      <color rgb="FF000000"/>
      <name val="Source Sans Pro1"/>
    </font>
    <font>
      <sz val="10"/>
      <color rgb="FF000000"/>
      <name val="Source Sans Pro1"/>
    </font>
    <font>
      <sz val="10"/>
      <color rgb="FF000000"/>
      <name val="Source Sans Pro"/>
      <family val="2"/>
    </font>
    <font>
      <b/>
      <sz val="14"/>
      <color theme="1"/>
      <name val="Aptos Narrow"/>
      <family val="2"/>
      <scheme val="minor"/>
    </font>
    <font>
      <b/>
      <sz val="14"/>
      <color rgb="FF000000"/>
      <name val="Source Sans Pro1"/>
    </font>
    <font>
      <b/>
      <sz val="10"/>
      <color rgb="FF000000"/>
      <name val="Liberation Sans1"/>
    </font>
    <font>
      <b/>
      <sz val="16"/>
      <color rgb="FF00A0FC"/>
      <name val="Source Sans Pro"/>
      <family val="2"/>
    </font>
    <font>
      <b/>
      <sz val="16"/>
      <color rgb="FF00A0FC"/>
      <name val="Source Sans Pro1"/>
    </font>
    <font>
      <b/>
      <sz val="16"/>
      <color rgb="FF00B0F0"/>
      <name val="Aptos Narrow"/>
      <family val="2"/>
      <scheme val="minor"/>
    </font>
    <font>
      <sz val="8"/>
      <name val="Aptos Narrow"/>
      <family val="2"/>
      <scheme val="minor"/>
    </font>
    <font>
      <u/>
      <sz val="11"/>
      <color theme="10"/>
      <name val="Aptos Narrow"/>
      <family val="2"/>
      <scheme val="minor"/>
    </font>
    <font>
      <sz val="20"/>
      <color rgb="FF000000"/>
      <name val="Source Sans Pro1"/>
    </font>
    <font>
      <sz val="11"/>
      <color rgb="FF000000"/>
      <name val="Liberation Sans1"/>
    </font>
    <font>
      <sz val="16"/>
      <color rgb="FF000000"/>
      <name val="Liberation Sans1"/>
    </font>
    <font>
      <sz val="11"/>
      <name val="Liberation Sans1"/>
    </font>
    <font>
      <sz val="10"/>
      <name val="Source Sans Pro1"/>
    </font>
    <font>
      <sz val="16"/>
      <color theme="9" tint="0.79998168889431442"/>
      <name val="Aptos Narrow"/>
      <family val="2"/>
      <scheme val="minor"/>
    </font>
    <font>
      <sz val="11"/>
      <color theme="1"/>
      <name val="Source Sans Pro"/>
      <family val="2"/>
    </font>
    <font>
      <sz val="11"/>
      <color theme="9" tint="0.79998168889431442"/>
      <name val="Aptos Narrow"/>
      <family val="2"/>
      <scheme val="minor"/>
    </font>
    <font>
      <sz val="11"/>
      <color theme="9" tint="0.79998168889431442"/>
      <name val="Liberation Sans1"/>
    </font>
    <font>
      <b/>
      <sz val="16"/>
      <color rgb="FF000000"/>
      <name val="Liberation Sans1"/>
    </font>
  </fonts>
  <fills count="8">
    <fill>
      <patternFill patternType="none"/>
    </fill>
    <fill>
      <patternFill patternType="gray125"/>
    </fill>
    <fill>
      <patternFill patternType="solid">
        <fgColor rgb="FFFFFFCC"/>
        <bgColor rgb="FFFFFFCC"/>
      </patternFill>
    </fill>
    <fill>
      <patternFill patternType="solid">
        <fgColor rgb="FFE7E6E6"/>
        <bgColor rgb="FFE7E6E6"/>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rgb="FFFFFF00"/>
      </patternFill>
    </fill>
  </fills>
  <borders count="38">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medium">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thin">
        <color rgb="FF000000"/>
      </bottom>
      <diagonal/>
    </border>
    <border>
      <left style="medium">
        <color indexed="64"/>
      </left>
      <right/>
      <top style="medium">
        <color indexed="64"/>
      </top>
      <bottom style="thin">
        <color rgb="FF000000"/>
      </bottom>
      <diagonal/>
    </border>
    <border>
      <left/>
      <right style="thin">
        <color rgb="FF000000"/>
      </right>
      <top style="medium">
        <color indexed="64"/>
      </top>
      <bottom style="thin">
        <color rgb="FF000000"/>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6" fillId="0" borderId="0" applyNumberFormat="0" applyFill="0" applyBorder="0" applyAlignment="0" applyProtection="0"/>
    <xf numFmtId="0" fontId="18" fillId="0" borderId="0"/>
  </cellStyleXfs>
  <cellXfs count="187">
    <xf numFmtId="0" fontId="0" fillId="0" borderId="0" xfId="0"/>
    <xf numFmtId="0" fontId="0" fillId="0" borderId="0" xfId="0" applyAlignment="1">
      <alignment horizontal="center" vertical="center"/>
    </xf>
    <xf numFmtId="0" fontId="2" fillId="0" borderId="0" xfId="0" applyFont="1" applyAlignment="1">
      <alignment horizont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0" xfId="0" applyFont="1" applyFill="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wrapText="1"/>
    </xf>
    <xf numFmtId="0" fontId="7" fillId="0" borderId="6" xfId="0" applyFont="1" applyBorder="1" applyAlignment="1">
      <alignment horizontal="justify" vertical="center" wrapText="1"/>
    </xf>
    <xf numFmtId="0" fontId="7" fillId="0" borderId="0" xfId="0" applyFont="1"/>
    <xf numFmtId="0" fontId="7" fillId="0" borderId="0" xfId="0" applyFont="1" applyAlignment="1">
      <alignment horizontal="center"/>
    </xf>
    <xf numFmtId="0" fontId="0" fillId="0" borderId="0" xfId="0" applyAlignment="1">
      <alignment vertical="center"/>
    </xf>
    <xf numFmtId="0" fontId="7" fillId="0" borderId="0" xfId="0" applyFont="1" applyAlignment="1">
      <alignment vertical="center"/>
    </xf>
    <xf numFmtId="0" fontId="7" fillId="0" borderId="0" xfId="0" applyFont="1" applyAlignment="1">
      <alignment horizontal="justify" vertical="center"/>
    </xf>
    <xf numFmtId="0" fontId="7" fillId="0" borderId="0" xfId="0" applyFont="1" applyAlignment="1">
      <alignment horizontal="center" vertical="center"/>
    </xf>
    <xf numFmtId="0" fontId="7" fillId="0" borderId="8" xfId="0" applyFont="1" applyBorder="1" applyAlignment="1">
      <alignment horizontal="justify" vertical="center" wrapText="1"/>
    </xf>
    <xf numFmtId="0" fontId="7" fillId="0" borderId="5" xfId="0" applyFont="1" applyBorder="1" applyAlignment="1">
      <alignment horizontal="center" vertical="center"/>
    </xf>
    <xf numFmtId="0" fontId="7" fillId="0" borderId="9" xfId="0" applyFont="1" applyBorder="1" applyAlignment="1">
      <alignment horizontal="center" vertical="center"/>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7" fillId="0" borderId="17" xfId="0" applyFont="1" applyBorder="1" applyAlignment="1">
      <alignment horizontal="center" vertical="center"/>
    </xf>
    <xf numFmtId="0" fontId="7" fillId="0" borderId="21" xfId="0" applyFont="1" applyBorder="1" applyAlignment="1">
      <alignment horizontal="justify" vertical="center" wrapText="1"/>
    </xf>
    <xf numFmtId="0" fontId="7" fillId="0" borderId="22" xfId="0" applyFont="1" applyBorder="1" applyAlignment="1">
      <alignment horizontal="center" vertical="center"/>
    </xf>
    <xf numFmtId="0" fontId="7" fillId="0" borderId="16" xfId="0" applyFont="1" applyBorder="1" applyAlignment="1">
      <alignment horizontal="center" vertical="center"/>
    </xf>
    <xf numFmtId="0" fontId="1" fillId="0" borderId="0" xfId="0" applyFont="1"/>
    <xf numFmtId="0" fontId="1" fillId="0" borderId="0" xfId="0" applyFont="1" applyAlignment="1">
      <alignment horizontal="center" vertical="center"/>
    </xf>
    <xf numFmtId="0" fontId="9" fillId="0" borderId="0" xfId="0" applyFont="1"/>
    <xf numFmtId="0" fontId="10" fillId="0" borderId="0" xfId="0" applyFont="1"/>
    <xf numFmtId="0" fontId="10" fillId="0" borderId="0" xfId="0" applyFont="1" applyAlignment="1">
      <alignment horizontal="right" vertical="center"/>
    </xf>
    <xf numFmtId="0" fontId="10" fillId="0" borderId="0" xfId="0" applyFont="1" applyAlignment="1">
      <alignment horizontal="center"/>
    </xf>
    <xf numFmtId="0" fontId="9" fillId="0" borderId="0" xfId="0" applyFont="1" applyAlignment="1">
      <alignment horizontal="center" vertical="center"/>
    </xf>
    <xf numFmtId="0" fontId="9" fillId="4" borderId="11" xfId="0" applyFont="1" applyFill="1" applyBorder="1" applyAlignment="1">
      <alignment horizontal="center" vertical="center"/>
    </xf>
    <xf numFmtId="0" fontId="11" fillId="0" borderId="0" xfId="0" applyFont="1" applyAlignment="1">
      <alignment horizontal="center" vertical="center" wrapText="1"/>
    </xf>
    <xf numFmtId="0" fontId="1" fillId="0" borderId="0" xfId="0" applyFont="1" applyAlignment="1">
      <alignment vertical="center"/>
    </xf>
    <xf numFmtId="0" fontId="12" fillId="0" borderId="0" xfId="0" applyFont="1" applyAlignment="1">
      <alignment horizontal="justify" vertical="center"/>
    </xf>
    <xf numFmtId="0" fontId="6" fillId="3" borderId="0" xfId="0" applyFont="1" applyFill="1" applyAlignment="1">
      <alignment horizontal="center" vertical="center" wrapText="1"/>
    </xf>
    <xf numFmtId="0" fontId="6" fillId="3" borderId="0" xfId="0" applyFont="1" applyFill="1" applyAlignment="1">
      <alignment horizontal="left" vertical="center" wrapText="1"/>
    </xf>
    <xf numFmtId="0" fontId="6" fillId="3" borderId="0" xfId="0" applyFont="1" applyFill="1" applyAlignment="1">
      <alignment horizontal="justify" vertical="center" wrapText="1"/>
    </xf>
    <xf numFmtId="0" fontId="13" fillId="0" borderId="0" xfId="0" applyFont="1" applyAlignment="1">
      <alignment horizontal="justify" vertical="center"/>
    </xf>
    <xf numFmtId="0" fontId="5" fillId="2" borderId="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6" fillId="3" borderId="16" xfId="0" applyFont="1" applyFill="1" applyBorder="1" applyAlignment="1">
      <alignment horizontal="center" vertical="center"/>
    </xf>
    <xf numFmtId="0" fontId="6" fillId="3" borderId="16" xfId="0" applyFont="1" applyFill="1" applyBorder="1" applyAlignment="1">
      <alignment horizontal="center" vertical="center" wrapText="1"/>
    </xf>
    <xf numFmtId="0" fontId="13" fillId="0" borderId="0" xfId="0" applyFont="1" applyAlignment="1">
      <alignment horizontal="right" vertical="center"/>
    </xf>
    <xf numFmtId="0" fontId="13" fillId="0" borderId="0" xfId="0" applyFont="1" applyAlignment="1">
      <alignment horizontal="center" vertical="center"/>
    </xf>
    <xf numFmtId="0" fontId="14" fillId="3" borderId="0" xfId="0" applyFont="1" applyFill="1" applyAlignment="1">
      <alignment horizontal="center" vertical="center" wrapText="1"/>
    </xf>
    <xf numFmtId="0" fontId="7" fillId="0" borderId="10" xfId="0" applyFont="1" applyBorder="1" applyAlignment="1">
      <alignment horizontal="center" vertical="center" wrapText="1"/>
    </xf>
    <xf numFmtId="0" fontId="7" fillId="0" borderId="10" xfId="0" applyFont="1" applyBorder="1" applyAlignment="1">
      <alignment horizontal="center" vertical="center"/>
    </xf>
    <xf numFmtId="0" fontId="7" fillId="0" borderId="24" xfId="0" applyFont="1" applyBorder="1" applyAlignment="1">
      <alignment horizontal="center" vertical="center"/>
    </xf>
    <xf numFmtId="0" fontId="7" fillId="0" borderId="20" xfId="0" applyFont="1" applyBorder="1" applyAlignment="1">
      <alignment horizontal="center" vertical="center"/>
    </xf>
    <xf numFmtId="0" fontId="5" fillId="0" borderId="0" xfId="0" applyFont="1" applyAlignment="1">
      <alignment vertical="center" wrapText="1"/>
    </xf>
    <xf numFmtId="0" fontId="6" fillId="0" borderId="0" xfId="0" applyFont="1" applyAlignment="1">
      <alignment vertical="center"/>
    </xf>
    <xf numFmtId="0" fontId="6" fillId="3" borderId="4" xfId="0" applyFont="1" applyFill="1" applyBorder="1" applyAlignment="1">
      <alignment horizontal="center" vertical="center"/>
    </xf>
    <xf numFmtId="0" fontId="5" fillId="2" borderId="26" xfId="0" applyFont="1" applyFill="1" applyBorder="1" applyAlignment="1">
      <alignment horizontal="center" vertical="center" wrapText="1"/>
    </xf>
    <xf numFmtId="0" fontId="18" fillId="0" borderId="0" xfId="2"/>
    <xf numFmtId="0" fontId="2" fillId="0" borderId="0" xfId="2" applyFont="1"/>
    <xf numFmtId="0" fontId="2" fillId="0" borderId="0" xfId="2" applyFont="1" applyAlignment="1">
      <alignment horizontal="justify" vertical="center"/>
    </xf>
    <xf numFmtId="0" fontId="3" fillId="0" borderId="0" xfId="2" applyFont="1" applyAlignment="1">
      <alignment horizontal="center"/>
    </xf>
    <xf numFmtId="0" fontId="3" fillId="0" borderId="0" xfId="2" applyFont="1" applyAlignment="1">
      <alignment horizontal="center" vertical="center" wrapText="1"/>
    </xf>
    <xf numFmtId="0" fontId="5" fillId="2" borderId="2" xfId="2" applyFont="1" applyFill="1" applyBorder="1" applyAlignment="1">
      <alignment horizontal="center" vertical="center" wrapText="1"/>
    </xf>
    <xf numFmtId="0" fontId="5" fillId="2" borderId="3" xfId="2" applyFont="1" applyFill="1" applyBorder="1" applyAlignment="1">
      <alignment horizontal="center" vertical="center" wrapText="1"/>
    </xf>
    <xf numFmtId="0" fontId="18" fillId="0" borderId="0" xfId="2" applyAlignment="1">
      <alignment horizontal="center" vertical="center" wrapText="1"/>
    </xf>
    <xf numFmtId="0" fontId="7" fillId="0" borderId="6" xfId="2" applyFont="1" applyBorder="1" applyAlignment="1">
      <alignment horizontal="center" vertical="center" wrapText="1"/>
    </xf>
    <xf numFmtId="0" fontId="7" fillId="0" borderId="6" xfId="2" applyFont="1" applyBorder="1" applyAlignment="1">
      <alignment horizontal="justify" vertical="center" wrapText="1"/>
    </xf>
    <xf numFmtId="0" fontId="18" fillId="0" borderId="0" xfId="2" applyAlignment="1">
      <alignment horizontal="center" vertical="center"/>
    </xf>
    <xf numFmtId="0" fontId="6" fillId="0" borderId="0" xfId="2" applyFont="1" applyAlignment="1">
      <alignment horizontal="center" vertical="center" wrapText="1"/>
    </xf>
    <xf numFmtId="0" fontId="8" fillId="0" borderId="0" xfId="2" applyFont="1" applyAlignment="1">
      <alignment horizontal="center" vertical="center" wrapText="1"/>
    </xf>
    <xf numFmtId="0" fontId="8" fillId="0" borderId="0" xfId="2" applyFont="1" applyAlignment="1">
      <alignment horizontal="justify" vertical="center" wrapText="1"/>
    </xf>
    <xf numFmtId="0" fontId="7" fillId="0" borderId="0" xfId="2" applyFont="1" applyAlignment="1">
      <alignment horizontal="center" vertical="center" wrapText="1"/>
    </xf>
    <xf numFmtId="0" fontId="18" fillId="0" borderId="0" xfId="2" applyAlignment="1">
      <alignment vertical="center"/>
    </xf>
    <xf numFmtId="0" fontId="7" fillId="0" borderId="4" xfId="2" applyFont="1" applyBorder="1" applyAlignment="1">
      <alignment vertical="center"/>
    </xf>
    <xf numFmtId="0" fontId="7" fillId="0" borderId="5" xfId="2" applyFont="1" applyBorder="1" applyAlignment="1">
      <alignment horizontal="center" vertical="center"/>
    </xf>
    <xf numFmtId="0" fontId="7" fillId="0" borderId="7" xfId="2" applyFont="1" applyBorder="1" applyAlignment="1">
      <alignment vertical="center"/>
    </xf>
    <xf numFmtId="0" fontId="7" fillId="0" borderId="8" xfId="2" applyFont="1" applyBorder="1" applyAlignment="1">
      <alignment horizontal="center" vertical="center"/>
    </xf>
    <xf numFmtId="0" fontId="7" fillId="0" borderId="8" xfId="2" applyFont="1" applyBorder="1" applyAlignment="1">
      <alignment horizontal="justify" vertical="center" wrapText="1"/>
    </xf>
    <xf numFmtId="0" fontId="7" fillId="0" borderId="9" xfId="2" applyFont="1" applyBorder="1" applyAlignment="1">
      <alignment horizontal="center" vertical="center"/>
    </xf>
    <xf numFmtId="0" fontId="7" fillId="0" borderId="0" xfId="2" applyFont="1" applyAlignment="1">
      <alignment vertical="center"/>
    </xf>
    <xf numFmtId="0" fontId="7" fillId="0" borderId="0" xfId="2" applyFont="1" applyAlignment="1">
      <alignment horizontal="justify" vertical="center"/>
    </xf>
    <xf numFmtId="0" fontId="7" fillId="0" borderId="0" xfId="2" applyFont="1" applyAlignment="1">
      <alignment horizontal="center" vertical="center"/>
    </xf>
    <xf numFmtId="0" fontId="7" fillId="0" borderId="6" xfId="2" applyFont="1" applyBorder="1" applyAlignment="1">
      <alignment horizontal="center" vertical="center"/>
    </xf>
    <xf numFmtId="0" fontId="7" fillId="0" borderId="6" xfId="2" applyFont="1" applyBorder="1" applyAlignment="1">
      <alignment horizontal="justify" vertical="center"/>
    </xf>
    <xf numFmtId="0" fontId="18" fillId="0" borderId="0" xfId="2" applyAlignment="1">
      <alignment horizontal="justify" vertical="center"/>
    </xf>
    <xf numFmtId="0" fontId="18" fillId="0" borderId="0" xfId="2" applyAlignment="1">
      <alignment horizontal="center"/>
    </xf>
    <xf numFmtId="0" fontId="5" fillId="2" borderId="12" xfId="2" applyFont="1" applyFill="1" applyBorder="1" applyAlignment="1">
      <alignment horizontal="center" vertical="center" wrapText="1"/>
    </xf>
    <xf numFmtId="0" fontId="5" fillId="2" borderId="14" xfId="2" applyFont="1" applyFill="1" applyBorder="1" applyAlignment="1">
      <alignment horizontal="center" vertical="center" wrapText="1"/>
    </xf>
    <xf numFmtId="0" fontId="5" fillId="2" borderId="15" xfId="2" applyFont="1" applyFill="1" applyBorder="1" applyAlignment="1">
      <alignment horizontal="center" vertical="center" wrapText="1"/>
    </xf>
    <xf numFmtId="0" fontId="6" fillId="3" borderId="16" xfId="2" applyFont="1" applyFill="1" applyBorder="1" applyAlignment="1">
      <alignment horizontal="center" vertical="center"/>
    </xf>
    <xf numFmtId="0" fontId="6" fillId="0" borderId="16" xfId="2" applyFont="1" applyBorder="1" applyAlignment="1">
      <alignment horizontal="center" vertical="center"/>
    </xf>
    <xf numFmtId="0" fontId="7" fillId="0" borderId="17" xfId="2" applyFont="1" applyBorder="1" applyAlignment="1">
      <alignment horizontal="center" vertical="center"/>
    </xf>
    <xf numFmtId="0" fontId="7" fillId="0" borderId="16" xfId="2" applyFont="1" applyBorder="1" applyAlignment="1">
      <alignment vertical="center"/>
    </xf>
    <xf numFmtId="0" fontId="7" fillId="0" borderId="20" xfId="2" applyFont="1" applyBorder="1" applyAlignment="1">
      <alignment vertical="center"/>
    </xf>
    <xf numFmtId="0" fontId="7" fillId="0" borderId="21" xfId="2" applyFont="1" applyBorder="1" applyAlignment="1">
      <alignment horizontal="center" vertical="center"/>
    </xf>
    <xf numFmtId="0" fontId="7" fillId="0" borderId="21" xfId="2" applyFont="1" applyBorder="1" applyAlignment="1">
      <alignment horizontal="justify" vertical="center" wrapText="1"/>
    </xf>
    <xf numFmtId="0" fontId="7" fillId="0" borderId="22" xfId="2" applyFont="1" applyBorder="1" applyAlignment="1">
      <alignment horizontal="center" vertical="center"/>
    </xf>
    <xf numFmtId="0" fontId="6" fillId="0" borderId="16" xfId="2" applyFont="1" applyBorder="1" applyAlignment="1">
      <alignment horizontal="center" vertical="center" wrapText="1"/>
    </xf>
    <xf numFmtId="0" fontId="6" fillId="0" borderId="20" xfId="2" applyFont="1" applyBorder="1" applyAlignment="1">
      <alignment horizontal="center" vertical="center" wrapText="1"/>
    </xf>
    <xf numFmtId="0" fontId="6" fillId="3" borderId="16" xfId="2" applyFont="1" applyFill="1" applyBorder="1" applyAlignment="1">
      <alignment horizontal="center" vertical="center" wrapText="1"/>
    </xf>
    <xf numFmtId="0" fontId="7" fillId="0" borderId="16" xfId="2" applyFont="1" applyBorder="1" applyAlignment="1">
      <alignment horizontal="center" vertical="center" wrapText="1"/>
    </xf>
    <xf numFmtId="0" fontId="6" fillId="0" borderId="20" xfId="2" applyFont="1" applyBorder="1" applyAlignment="1">
      <alignment vertical="center" wrapText="1"/>
    </xf>
    <xf numFmtId="0" fontId="7" fillId="0" borderId="21" xfId="2" applyFont="1" applyBorder="1" applyAlignment="1">
      <alignment horizontal="center" vertical="center" wrapText="1"/>
    </xf>
    <xf numFmtId="0" fontId="6" fillId="0" borderId="16" xfId="2" applyFont="1" applyBorder="1" applyAlignment="1">
      <alignment vertical="center" wrapText="1"/>
    </xf>
    <xf numFmtId="0" fontId="20" fillId="0" borderId="0" xfId="2" applyFont="1" applyAlignment="1">
      <alignment vertical="center"/>
    </xf>
    <xf numFmtId="0" fontId="21" fillId="0" borderId="6" xfId="2" applyFont="1" applyBorder="1" applyAlignment="1">
      <alignment horizontal="center" vertical="center"/>
    </xf>
    <xf numFmtId="0" fontId="21" fillId="0" borderId="6" xfId="2" applyFont="1" applyBorder="1" applyAlignment="1">
      <alignment horizontal="justify" vertical="center" wrapText="1"/>
    </xf>
    <xf numFmtId="0" fontId="20" fillId="0" borderId="0" xfId="2" applyFont="1" applyAlignment="1">
      <alignment horizontal="center" vertical="center"/>
    </xf>
    <xf numFmtId="0" fontId="21" fillId="0" borderId="16" xfId="2" applyFont="1" applyBorder="1" applyAlignment="1">
      <alignment horizontal="center" vertical="center"/>
    </xf>
    <xf numFmtId="0" fontId="21" fillId="0" borderId="17" xfId="2" applyFont="1" applyBorder="1" applyAlignment="1">
      <alignment horizontal="center" vertical="center"/>
    </xf>
    <xf numFmtId="0" fontId="21" fillId="0" borderId="20" xfId="2" applyFont="1" applyBorder="1" applyAlignment="1">
      <alignment horizontal="center" vertical="center"/>
    </xf>
    <xf numFmtId="0" fontId="21" fillId="0" borderId="21" xfId="2" applyFont="1" applyBorder="1" applyAlignment="1">
      <alignment horizontal="center" vertical="center"/>
    </xf>
    <xf numFmtId="0" fontId="21" fillId="0" borderId="21" xfId="2" applyFont="1" applyBorder="1" applyAlignment="1">
      <alignment horizontal="justify" vertical="center" wrapText="1"/>
    </xf>
    <xf numFmtId="0" fontId="21" fillId="0" borderId="22" xfId="2" applyFont="1" applyBorder="1" applyAlignment="1">
      <alignment horizontal="center" vertical="center"/>
    </xf>
    <xf numFmtId="0" fontId="7" fillId="0" borderId="17" xfId="2" applyFont="1" applyBorder="1" applyAlignment="1">
      <alignment horizontal="center" vertical="center" wrapText="1"/>
    </xf>
    <xf numFmtId="0" fontId="8" fillId="0" borderId="21" xfId="2" applyFont="1" applyBorder="1" applyAlignment="1">
      <alignment horizontal="justify" vertical="center" wrapText="1"/>
    </xf>
    <xf numFmtId="0" fontId="7" fillId="0" borderId="22" xfId="2" applyFont="1" applyBorder="1" applyAlignment="1">
      <alignment horizontal="center" vertical="center" wrapText="1"/>
    </xf>
    <xf numFmtId="0" fontId="7" fillId="0" borderId="20" xfId="2" applyFont="1" applyBorder="1" applyAlignment="1">
      <alignment horizontal="center" vertical="center" wrapText="1"/>
    </xf>
    <xf numFmtId="0" fontId="6" fillId="0" borderId="0" xfId="2" applyFont="1" applyAlignment="1">
      <alignment horizontal="center" vertical="center"/>
    </xf>
    <xf numFmtId="0" fontId="7" fillId="0" borderId="16" xfId="2" applyFont="1" applyBorder="1" applyAlignment="1">
      <alignment horizontal="center" vertical="center"/>
    </xf>
    <xf numFmtId="0" fontId="7" fillId="0" borderId="20" xfId="2" applyFont="1" applyBorder="1" applyAlignment="1">
      <alignment horizontal="center" vertical="center"/>
    </xf>
    <xf numFmtId="0" fontId="6" fillId="0" borderId="0" xfId="2" applyFont="1" applyAlignment="1">
      <alignment vertical="center" wrapText="1"/>
    </xf>
    <xf numFmtId="0" fontId="6" fillId="3" borderId="18" xfId="2" applyFont="1" applyFill="1" applyBorder="1" applyAlignment="1">
      <alignment horizontal="center" vertical="center" wrapText="1"/>
    </xf>
    <xf numFmtId="0" fontId="5" fillId="2" borderId="26" xfId="2" applyFont="1" applyFill="1" applyBorder="1" applyAlignment="1">
      <alignment horizontal="center" vertical="center" wrapText="1"/>
    </xf>
    <xf numFmtId="0" fontId="7" fillId="0" borderId="0" xfId="2" applyFont="1" applyAlignment="1">
      <alignment horizontal="justify" vertical="center" wrapText="1"/>
    </xf>
    <xf numFmtId="0" fontId="21" fillId="0" borderId="0" xfId="2" applyFont="1" applyAlignment="1">
      <alignment horizontal="center" vertical="center"/>
    </xf>
    <xf numFmtId="0" fontId="21" fillId="0" borderId="0" xfId="2" applyFont="1" applyAlignment="1">
      <alignment horizontal="justify" vertical="center" wrapText="1"/>
    </xf>
    <xf numFmtId="0" fontId="22" fillId="6" borderId="0" xfId="0" applyFont="1" applyFill="1" applyAlignment="1" applyProtection="1">
      <alignment vertical="center"/>
      <protection locked="0"/>
    </xf>
    <xf numFmtId="0" fontId="23" fillId="0" borderId="29" xfId="0" applyFont="1" applyBorder="1" applyAlignment="1">
      <alignment horizontal="left" vertical="center" wrapText="1"/>
    </xf>
    <xf numFmtId="0" fontId="1" fillId="4" borderId="30" xfId="0" applyFont="1" applyFill="1" applyBorder="1" applyAlignment="1">
      <alignment horizontal="center" vertical="center"/>
    </xf>
    <xf numFmtId="0" fontId="1" fillId="4" borderId="31" xfId="0" applyFont="1" applyFill="1" applyBorder="1" applyAlignment="1">
      <alignment horizontal="center" vertical="center" wrapText="1"/>
    </xf>
    <xf numFmtId="0" fontId="1" fillId="4" borderId="32" xfId="0" applyFont="1" applyFill="1" applyBorder="1" applyAlignment="1">
      <alignment horizontal="center" vertical="center" wrapText="1"/>
    </xf>
    <xf numFmtId="0" fontId="23" fillId="0" borderId="33"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left" vertical="center" wrapText="1"/>
    </xf>
    <xf numFmtId="0" fontId="23" fillId="5" borderId="34"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23" fillId="5" borderId="37"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24" fillId="5" borderId="0" xfId="0" applyFont="1" applyFill="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12" fillId="0" borderId="0" xfId="0" applyFont="1" applyAlignment="1">
      <alignment vertical="center"/>
    </xf>
    <xf numFmtId="0" fontId="13" fillId="0" borderId="0" xfId="0" applyFont="1" applyAlignment="1">
      <alignment vertical="center"/>
    </xf>
    <xf numFmtId="0" fontId="13" fillId="0" borderId="0" xfId="0" applyFont="1" applyAlignment="1">
      <alignment horizontal="left" vertical="top"/>
    </xf>
    <xf numFmtId="0" fontId="24" fillId="6" borderId="0" xfId="0" applyFont="1" applyFill="1" applyAlignment="1" applyProtection="1">
      <alignment vertical="center"/>
      <protection locked="0"/>
    </xf>
    <xf numFmtId="0" fontId="13" fillId="0" borderId="0" xfId="0" applyFont="1" applyAlignment="1">
      <alignment vertical="center" wrapText="1"/>
    </xf>
    <xf numFmtId="0" fontId="13" fillId="0" borderId="0" xfId="0" applyFont="1" applyAlignment="1">
      <alignment horizontal="left" vertical="center"/>
    </xf>
    <xf numFmtId="0" fontId="25" fillId="6" borderId="0" xfId="2" applyFont="1" applyFill="1" applyAlignment="1" applyProtection="1">
      <alignment vertical="center"/>
      <protection locked="0"/>
    </xf>
    <xf numFmtId="0" fontId="22" fillId="5" borderId="0" xfId="0" applyFont="1" applyFill="1" applyAlignment="1" applyProtection="1">
      <alignment vertical="center"/>
      <protection locked="0"/>
    </xf>
    <xf numFmtId="0" fontId="4" fillId="0" borderId="0" xfId="2" applyFont="1" applyAlignment="1">
      <alignment vertical="center"/>
    </xf>
    <xf numFmtId="0" fontId="19" fillId="0" borderId="0" xfId="2" applyFont="1" applyAlignment="1">
      <alignment horizontal="center" vertical="center" wrapText="1"/>
    </xf>
    <xf numFmtId="0" fontId="3" fillId="0" borderId="0" xfId="2" applyFont="1" applyAlignment="1">
      <alignment vertical="center" wrapText="1"/>
    </xf>
    <xf numFmtId="0" fontId="0" fillId="0" borderId="0" xfId="0" applyAlignment="1">
      <alignment vertical="center" wrapText="1"/>
    </xf>
    <xf numFmtId="0" fontId="0" fillId="0" borderId="0" xfId="0" applyAlignment="1">
      <alignment wrapText="1"/>
    </xf>
    <xf numFmtId="0" fontId="16" fillId="0" borderId="0" xfId="1" applyFill="1"/>
    <xf numFmtId="0" fontId="6" fillId="3" borderId="5" xfId="0" applyFont="1" applyFill="1" applyBorder="1" applyAlignment="1">
      <alignment horizontal="left" vertical="center" wrapText="1"/>
    </xf>
    <xf numFmtId="0" fontId="1" fillId="5" borderId="0" xfId="0" applyFont="1" applyFill="1" applyAlignment="1">
      <alignment horizontal="center" vertical="center" wrapText="1"/>
    </xf>
    <xf numFmtId="0" fontId="0" fillId="0" borderId="0" xfId="0" applyAlignment="1">
      <alignment horizontal="left" wrapText="1"/>
    </xf>
    <xf numFmtId="0" fontId="1" fillId="0" borderId="0" xfId="0" applyFont="1" applyAlignment="1">
      <alignment horizontal="left"/>
    </xf>
    <xf numFmtId="0" fontId="26" fillId="0" borderId="0" xfId="2" applyFont="1" applyAlignment="1">
      <alignment horizontal="center" vertical="center"/>
    </xf>
    <xf numFmtId="0" fontId="19" fillId="7" borderId="0" xfId="2" applyFont="1" applyFill="1" applyAlignment="1">
      <alignment horizontal="center" vertical="center" wrapText="1"/>
    </xf>
    <xf numFmtId="0" fontId="0" fillId="0" borderId="0" xfId="0" applyAlignment="1">
      <alignment horizontal="left" vertical="center" wrapText="1"/>
    </xf>
    <xf numFmtId="0" fontId="17" fillId="0" borderId="0" xfId="0" applyFont="1" applyAlignment="1">
      <alignment horizontal="center"/>
    </xf>
    <xf numFmtId="0" fontId="5" fillId="2" borderId="1" xfId="2" applyFont="1" applyFill="1" applyBorder="1" applyAlignment="1">
      <alignment horizontal="center" vertical="center" wrapText="1"/>
    </xf>
    <xf numFmtId="0" fontId="6" fillId="3" borderId="4" xfId="2" applyFont="1" applyFill="1" applyBorder="1" applyAlignment="1">
      <alignment horizontal="center" vertical="center"/>
    </xf>
    <xf numFmtId="0" fontId="6" fillId="3" borderId="5" xfId="2" applyFont="1" applyFill="1" applyBorder="1" applyAlignment="1">
      <alignment horizontal="left" vertical="center" wrapText="1"/>
    </xf>
    <xf numFmtId="0" fontId="5" fillId="2" borderId="12" xfId="2" applyFont="1" applyFill="1" applyBorder="1" applyAlignment="1">
      <alignment horizontal="center" vertical="center" wrapText="1"/>
    </xf>
    <xf numFmtId="0" fontId="5" fillId="2" borderId="13" xfId="2" applyFont="1" applyFill="1" applyBorder="1" applyAlignment="1">
      <alignment horizontal="center" vertical="center" wrapText="1"/>
    </xf>
    <xf numFmtId="0" fontId="6" fillId="3" borderId="16" xfId="2" applyFont="1" applyFill="1" applyBorder="1" applyAlignment="1">
      <alignment horizontal="center" vertical="center"/>
    </xf>
    <xf numFmtId="0" fontId="6" fillId="3" borderId="17" xfId="2" applyFont="1" applyFill="1" applyBorder="1" applyAlignment="1">
      <alignment horizontal="left" vertical="center" wrapText="1"/>
    </xf>
    <xf numFmtId="0" fontId="6" fillId="3" borderId="16" xfId="2" applyFont="1" applyFill="1" applyBorder="1" applyAlignment="1">
      <alignment horizontal="center" vertical="center" wrapText="1"/>
    </xf>
    <xf numFmtId="0" fontId="6" fillId="3" borderId="4" xfId="2" applyFont="1" applyFill="1" applyBorder="1" applyAlignment="1">
      <alignment horizontal="center" vertical="center" wrapText="1"/>
    </xf>
    <xf numFmtId="0" fontId="5" fillId="2" borderId="26" xfId="2" applyFont="1" applyFill="1" applyBorder="1" applyAlignment="1">
      <alignment horizontal="center" vertical="center" wrapText="1"/>
    </xf>
    <xf numFmtId="0" fontId="5" fillId="2" borderId="27" xfId="2" applyFont="1" applyFill="1" applyBorder="1" applyAlignment="1">
      <alignment horizontal="center" vertical="center" wrapText="1"/>
    </xf>
    <xf numFmtId="0" fontId="6" fillId="3" borderId="18" xfId="2" applyFont="1" applyFill="1" applyBorder="1" applyAlignment="1">
      <alignment horizontal="center" vertical="center" wrapText="1"/>
    </xf>
    <xf numFmtId="0" fontId="6" fillId="3" borderId="25" xfId="2" applyFont="1" applyFill="1" applyBorder="1" applyAlignment="1">
      <alignment horizontal="center" vertical="center" wrapText="1"/>
    </xf>
    <xf numFmtId="0" fontId="6" fillId="3" borderId="23" xfId="2" applyFont="1" applyFill="1" applyBorder="1" applyAlignment="1">
      <alignment horizontal="left" vertical="center" wrapText="1"/>
    </xf>
    <xf numFmtId="0" fontId="6" fillId="3" borderId="19" xfId="2" applyFont="1" applyFill="1" applyBorder="1" applyAlignment="1">
      <alignment horizontal="left" vertical="center" wrapText="1"/>
    </xf>
    <xf numFmtId="0" fontId="6" fillId="3" borderId="5" xfId="2" applyFont="1" applyFill="1" applyBorder="1" applyAlignment="1">
      <alignment horizontal="left" vertical="center"/>
    </xf>
    <xf numFmtId="0" fontId="6" fillId="3" borderId="17" xfId="2" applyFont="1" applyFill="1" applyBorder="1" applyAlignment="1">
      <alignment horizontal="left" vertical="center"/>
    </xf>
    <xf numFmtId="0" fontId="4" fillId="0" borderId="0" xfId="2" applyFont="1" applyAlignment="1">
      <alignment horizontal="center" vertical="center"/>
    </xf>
    <xf numFmtId="0" fontId="2" fillId="7" borderId="0" xfId="2" applyFont="1" applyFill="1" applyAlignment="1">
      <alignment horizontal="center" vertical="center" wrapText="1"/>
    </xf>
    <xf numFmtId="0" fontId="5"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17" xfId="0" applyFont="1" applyFill="1" applyBorder="1" applyAlignment="1">
      <alignment horizontal="left" vertical="center" wrapText="1"/>
    </xf>
    <xf numFmtId="0" fontId="6" fillId="3" borderId="6" xfId="2" applyFont="1" applyFill="1" applyBorder="1" applyAlignment="1">
      <alignment horizontal="justify" vertical="center" wrapText="1"/>
    </xf>
    <xf numFmtId="0" fontId="6" fillId="3" borderId="17" xfId="2" applyFont="1" applyFill="1" applyBorder="1" applyAlignment="1">
      <alignment horizontal="justify" vertical="center" wrapText="1"/>
    </xf>
    <xf numFmtId="0" fontId="6" fillId="3" borderId="23" xfId="0" applyFont="1" applyFill="1" applyBorder="1" applyAlignment="1">
      <alignment horizontal="left" vertical="center" wrapText="1"/>
    </xf>
    <xf numFmtId="0" fontId="6" fillId="3" borderId="19" xfId="0" applyFont="1" applyFill="1" applyBorder="1" applyAlignment="1">
      <alignment horizontal="left" vertical="center" wrapText="1"/>
    </xf>
    <xf numFmtId="0" fontId="13" fillId="0" borderId="28" xfId="0" applyFont="1" applyBorder="1" applyAlignment="1">
      <alignment horizontal="left" vertical="center"/>
    </xf>
    <xf numFmtId="0" fontId="25" fillId="5" borderId="0" xfId="2" applyFont="1" applyFill="1" applyAlignment="1" applyProtection="1">
      <alignment vertical="center"/>
      <protection locked="0"/>
    </xf>
  </cellXfs>
  <cellStyles count="3">
    <cellStyle name="Hipervínculo" xfId="1" builtinId="8"/>
    <cellStyle name="Normal" xfId="0" builtinId="0"/>
    <cellStyle name="Normal 2" xfId="2" xr:uid="{7C611F7F-743B-4503-8DDD-FD44B77E38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List" dx="22" fmlaLink="$F$6" fmlaRange="$H$5:$H$6" noThreeD="1" sel="2" val="0"/>
</file>

<file path=xl/ctrlProps/ctrlProp10.xml><?xml version="1.0" encoding="utf-8"?>
<formControlPr xmlns="http://schemas.microsoft.com/office/spreadsheetml/2009/9/main" objectType="List" dx="22" fmlaLink="$F$19" fmlaRange="$I$5:$I$6" noThreeD="1" sel="2" val="0"/>
</file>

<file path=xl/ctrlProps/ctrlProp11.xml><?xml version="1.0" encoding="utf-8"?>
<formControlPr xmlns="http://schemas.microsoft.com/office/spreadsheetml/2009/9/main" objectType="List" dx="22" fmlaLink="$F$5" fmlaRange="$I$5:$I$6" noThreeD="1" sel="2" val="0"/>
</file>

<file path=xl/ctrlProps/ctrlProp12.xml><?xml version="1.0" encoding="utf-8"?>
<formControlPr xmlns="http://schemas.microsoft.com/office/spreadsheetml/2009/9/main" objectType="List" dx="22" fmlaLink="$F$6" fmlaRange="$I$5:$I$6" noThreeD="1" sel="2" val="0"/>
</file>

<file path=xl/ctrlProps/ctrlProp13.xml><?xml version="1.0" encoding="utf-8"?>
<formControlPr xmlns="http://schemas.microsoft.com/office/spreadsheetml/2009/9/main" objectType="List" dx="22" fmlaLink="$F$7" fmlaRange="$I$5:$I$6" noThreeD="1" sel="2" val="0"/>
</file>

<file path=xl/ctrlProps/ctrlProp14.xml><?xml version="1.0" encoding="utf-8"?>
<formControlPr xmlns="http://schemas.microsoft.com/office/spreadsheetml/2009/9/main" objectType="List" dx="22" fmlaLink="$F$8" fmlaRange="$I$5:$I$6" noThreeD="1" sel="2" val="0"/>
</file>

<file path=xl/ctrlProps/ctrlProp15.xml><?xml version="1.0" encoding="utf-8"?>
<formControlPr xmlns="http://schemas.microsoft.com/office/spreadsheetml/2009/9/main" objectType="List" dx="22" fmlaLink="$F$9" fmlaRange="$I$5:$I$6" noThreeD="1" sel="2" val="0"/>
</file>

<file path=xl/ctrlProps/ctrlProp16.xml><?xml version="1.0" encoding="utf-8"?>
<formControlPr xmlns="http://schemas.microsoft.com/office/spreadsheetml/2009/9/main" objectType="List" dx="22" fmlaLink="$F$10" fmlaRange="$I$5:$I$6" noThreeD="1" sel="2" val="0"/>
</file>

<file path=xl/ctrlProps/ctrlProp17.xml><?xml version="1.0" encoding="utf-8"?>
<formControlPr xmlns="http://schemas.microsoft.com/office/spreadsheetml/2009/9/main" objectType="List" dx="22" fmlaLink="$F$11" fmlaRange="$I$5:$I$6" noThreeD="1" sel="2" val="0"/>
</file>

<file path=xl/ctrlProps/ctrlProp18.xml><?xml version="1.0" encoding="utf-8"?>
<formControlPr xmlns="http://schemas.microsoft.com/office/spreadsheetml/2009/9/main" objectType="List" dx="22" fmlaLink="$F$12" fmlaRange="$I$5:$I$6" noThreeD="1" sel="2" val="0"/>
</file>

<file path=xl/ctrlProps/ctrlProp19.xml><?xml version="1.0" encoding="utf-8"?>
<formControlPr xmlns="http://schemas.microsoft.com/office/spreadsheetml/2009/9/main" objectType="List" dx="22" fmlaLink="$F$13" fmlaRange="$I$5:$I$6" noThreeD="1" sel="2" val="0"/>
</file>

<file path=xl/ctrlProps/ctrlProp2.xml><?xml version="1.0" encoding="utf-8"?>
<formControlPr xmlns="http://schemas.microsoft.com/office/spreadsheetml/2009/9/main" objectType="List" dx="22" fmlaLink="$F$5" fmlaRange="$H$5:$H$6" noThreeD="1" sel="2" val="0"/>
</file>

<file path=xl/ctrlProps/ctrlProp20.xml><?xml version="1.0" encoding="utf-8"?>
<formControlPr xmlns="http://schemas.microsoft.com/office/spreadsheetml/2009/9/main" objectType="List" dx="22" fmlaLink="$F$14" fmlaRange="$I$5:$I$6" noThreeD="1" sel="2" val="0"/>
</file>

<file path=xl/ctrlProps/ctrlProp21.xml><?xml version="1.0" encoding="utf-8"?>
<formControlPr xmlns="http://schemas.microsoft.com/office/spreadsheetml/2009/9/main" objectType="List" dx="22" fmlaLink="$F$15" fmlaRange="$I$5:$I$6" noThreeD="1" sel="2" val="0"/>
</file>

<file path=xl/ctrlProps/ctrlProp22.xml><?xml version="1.0" encoding="utf-8"?>
<formControlPr xmlns="http://schemas.microsoft.com/office/spreadsheetml/2009/9/main" objectType="List" dx="22" fmlaLink="$F$5" fmlaRange="$H$5:$H$6" noThreeD="1" sel="2" val="0"/>
</file>

<file path=xl/ctrlProps/ctrlProp23.xml><?xml version="1.0" encoding="utf-8"?>
<formControlPr xmlns="http://schemas.microsoft.com/office/spreadsheetml/2009/9/main" objectType="List" dx="22" fmlaLink="$F$7" fmlaRange="$H$5:$H$6" noThreeD="1" sel="2" val="0"/>
</file>

<file path=xl/ctrlProps/ctrlProp24.xml><?xml version="1.0" encoding="utf-8"?>
<formControlPr xmlns="http://schemas.microsoft.com/office/spreadsheetml/2009/9/main" objectType="List" dx="22" fmlaLink="$F$9" fmlaRange="$H$5:$H$6" noThreeD="1" sel="2" val="0"/>
</file>

<file path=xl/ctrlProps/ctrlProp25.xml><?xml version="1.0" encoding="utf-8"?>
<formControlPr xmlns="http://schemas.microsoft.com/office/spreadsheetml/2009/9/main" objectType="List" dx="22" fmlaLink="$F$10" fmlaRange="$H$5:$H$6" noThreeD="1" sel="2" val="0"/>
</file>

<file path=xl/ctrlProps/ctrlProp26.xml><?xml version="1.0" encoding="utf-8"?>
<formControlPr xmlns="http://schemas.microsoft.com/office/spreadsheetml/2009/9/main" objectType="List" dx="22" fmlaLink="$F$11" fmlaRange="$H$5:$H$6" noThreeD="1" sel="2" val="0"/>
</file>

<file path=xl/ctrlProps/ctrlProp27.xml><?xml version="1.0" encoding="utf-8"?>
<formControlPr xmlns="http://schemas.microsoft.com/office/spreadsheetml/2009/9/main" objectType="List" dx="22" fmlaLink="$F$5" fmlaRange="$H$5:$H$6" noThreeD="1" sel="2" val="0"/>
</file>

<file path=xl/ctrlProps/ctrlProp28.xml><?xml version="1.0" encoding="utf-8"?>
<formControlPr xmlns="http://schemas.microsoft.com/office/spreadsheetml/2009/9/main" objectType="List" dx="22" fmlaLink="$F$6" fmlaRange="$H$5:$H$6" noThreeD="1" sel="2" val="0"/>
</file>

<file path=xl/ctrlProps/ctrlProp29.xml><?xml version="1.0" encoding="utf-8"?>
<formControlPr xmlns="http://schemas.microsoft.com/office/spreadsheetml/2009/9/main" objectType="List" dx="22" fmlaLink="$F$7" fmlaRange="$H$5:$H$6" noThreeD="1" sel="2" val="0"/>
</file>

<file path=xl/ctrlProps/ctrlProp3.xml><?xml version="1.0" encoding="utf-8"?>
<formControlPr xmlns="http://schemas.microsoft.com/office/spreadsheetml/2009/9/main" objectType="List" dx="22" fmlaLink="$F$5" fmlaRange="$H$5:$H$6" noThreeD="1" sel="2" val="0"/>
</file>

<file path=xl/ctrlProps/ctrlProp30.xml><?xml version="1.0" encoding="utf-8"?>
<formControlPr xmlns="http://schemas.microsoft.com/office/spreadsheetml/2009/9/main" objectType="List" dx="22" fmlaLink="$F$5" fmlaRange="$H$5:$H$6" noThreeD="1" sel="2" val="0"/>
</file>

<file path=xl/ctrlProps/ctrlProp31.xml><?xml version="1.0" encoding="utf-8"?>
<formControlPr xmlns="http://schemas.microsoft.com/office/spreadsheetml/2009/9/main" objectType="List" dx="22" fmlaLink="$F$6" fmlaRange="$H$5:$H$6" noThreeD="1" sel="2" val="0"/>
</file>

<file path=xl/ctrlProps/ctrlProp32.xml><?xml version="1.0" encoding="utf-8"?>
<formControlPr xmlns="http://schemas.microsoft.com/office/spreadsheetml/2009/9/main" objectType="List" dx="22" fmlaLink="$F$7" fmlaRange="$H$5:$H$6" noThreeD="1" sel="2" val="0"/>
</file>

<file path=xl/ctrlProps/ctrlProp33.xml><?xml version="1.0" encoding="utf-8"?>
<formControlPr xmlns="http://schemas.microsoft.com/office/spreadsheetml/2009/9/main" objectType="List" dx="22" fmlaLink="$F$8" fmlaRange="$H$5:$H$6" noThreeD="1" sel="2" val="0"/>
</file>

<file path=xl/ctrlProps/ctrlProp34.xml><?xml version="1.0" encoding="utf-8"?>
<formControlPr xmlns="http://schemas.microsoft.com/office/spreadsheetml/2009/9/main" objectType="List" dx="22" fmlaLink="$F$9" fmlaRange="$H$5:$H$6" noThreeD="1" sel="2" val="0"/>
</file>

<file path=xl/ctrlProps/ctrlProp35.xml><?xml version="1.0" encoding="utf-8"?>
<formControlPr xmlns="http://schemas.microsoft.com/office/spreadsheetml/2009/9/main" objectType="List" dx="22" fmlaLink="$F$10" fmlaRange="$H$5:$H$6" noThreeD="1" sel="2" val="0"/>
</file>

<file path=xl/ctrlProps/ctrlProp36.xml><?xml version="1.0" encoding="utf-8"?>
<formControlPr xmlns="http://schemas.microsoft.com/office/spreadsheetml/2009/9/main" objectType="List" dx="22" fmlaLink="$F$11" fmlaRange="$H$5:$H$6" noThreeD="1" sel="2" val="0"/>
</file>

<file path=xl/ctrlProps/ctrlProp37.xml><?xml version="1.0" encoding="utf-8"?>
<formControlPr xmlns="http://schemas.microsoft.com/office/spreadsheetml/2009/9/main" objectType="List" dx="22" fmlaLink="$F$12" fmlaRange="$H$5:$H$6" noThreeD="1" sel="2" val="0"/>
</file>

<file path=xl/ctrlProps/ctrlProp38.xml><?xml version="1.0" encoding="utf-8"?>
<formControlPr xmlns="http://schemas.microsoft.com/office/spreadsheetml/2009/9/main" objectType="List" dx="22" fmlaLink="$F$5" fmlaRange="$H$5:$H$6" noThreeD="1" sel="2" val="0"/>
</file>

<file path=xl/ctrlProps/ctrlProp39.xml><?xml version="1.0" encoding="utf-8"?>
<formControlPr xmlns="http://schemas.microsoft.com/office/spreadsheetml/2009/9/main" objectType="List" dx="22" fmlaLink="$F$6" fmlaRange="$H$5:$H$6" noThreeD="1" sel="2" val="0"/>
</file>

<file path=xl/ctrlProps/ctrlProp4.xml><?xml version="1.0" encoding="utf-8"?>
<formControlPr xmlns="http://schemas.microsoft.com/office/spreadsheetml/2009/9/main" objectType="List" dx="22" fmlaLink="$F$6" fmlaRange="$H$5:$H$6" noThreeD="1" sel="2" val="0"/>
</file>

<file path=xl/ctrlProps/ctrlProp40.xml><?xml version="1.0" encoding="utf-8"?>
<formControlPr xmlns="http://schemas.microsoft.com/office/spreadsheetml/2009/9/main" objectType="List" dx="22" fmlaLink="$F$7" fmlaRange="$H$5:$H$6" noThreeD="1" sel="2" val="0"/>
</file>

<file path=xl/ctrlProps/ctrlProp41.xml><?xml version="1.0" encoding="utf-8"?>
<formControlPr xmlns="http://schemas.microsoft.com/office/spreadsheetml/2009/9/main" objectType="List" dx="22" fmlaLink="$F$5" fmlaRange="$H$5:$H$6" noThreeD="1" sel="2" val="0"/>
</file>

<file path=xl/ctrlProps/ctrlProp42.xml><?xml version="1.0" encoding="utf-8"?>
<formControlPr xmlns="http://schemas.microsoft.com/office/spreadsheetml/2009/9/main" objectType="List" dx="22" fmlaLink="$F$6" fmlaRange="$H$5:$H$6" noThreeD="1" sel="2" val="0"/>
</file>

<file path=xl/ctrlProps/ctrlProp43.xml><?xml version="1.0" encoding="utf-8"?>
<formControlPr xmlns="http://schemas.microsoft.com/office/spreadsheetml/2009/9/main" objectType="List" dx="22" fmlaLink="$F$7" fmlaRange="$H$5:$H$6" noThreeD="1" sel="2" val="0"/>
</file>

<file path=xl/ctrlProps/ctrlProp44.xml><?xml version="1.0" encoding="utf-8"?>
<formControlPr xmlns="http://schemas.microsoft.com/office/spreadsheetml/2009/9/main" objectType="List" dx="22" fmlaLink="$F$5" fmlaRange="$H$5:$H$6" noThreeD="1" sel="2" val="0"/>
</file>

<file path=xl/ctrlProps/ctrlProp45.xml><?xml version="1.0" encoding="utf-8"?>
<formControlPr xmlns="http://schemas.microsoft.com/office/spreadsheetml/2009/9/main" objectType="List" dx="22" fmlaLink="$F$6" fmlaRange="$H$5:$H$6" noThreeD="1" sel="2" val="0"/>
</file>

<file path=xl/ctrlProps/ctrlProp46.xml><?xml version="1.0" encoding="utf-8"?>
<formControlPr xmlns="http://schemas.microsoft.com/office/spreadsheetml/2009/9/main" objectType="List" dx="22" fmlaLink="$F$7" fmlaRange="$H$5:$H$6" noThreeD="1" sel="2" val="0"/>
</file>

<file path=xl/ctrlProps/ctrlProp47.xml><?xml version="1.0" encoding="utf-8"?>
<formControlPr xmlns="http://schemas.microsoft.com/office/spreadsheetml/2009/9/main" objectType="List" dx="22" fmlaLink="$F$5" fmlaRange="$H$5:$H$6" noThreeD="1" sel="2" val="0"/>
</file>

<file path=xl/ctrlProps/ctrlProp48.xml><?xml version="1.0" encoding="utf-8"?>
<formControlPr xmlns="http://schemas.microsoft.com/office/spreadsheetml/2009/9/main" objectType="List" dx="22" fmlaLink="$F$6" fmlaRange="$H$5:$H$6" noThreeD="1" sel="2" val="0"/>
</file>

<file path=xl/ctrlProps/ctrlProp49.xml><?xml version="1.0" encoding="utf-8"?>
<formControlPr xmlns="http://schemas.microsoft.com/office/spreadsheetml/2009/9/main" objectType="List" dx="22" fmlaLink="$F$7" fmlaRange="$H$5:$H$6" noThreeD="1" sel="2" val="0"/>
</file>

<file path=xl/ctrlProps/ctrlProp5.xml><?xml version="1.0" encoding="utf-8"?>
<formControlPr xmlns="http://schemas.microsoft.com/office/spreadsheetml/2009/9/main" objectType="List" dx="22" fmlaLink="$F$7" fmlaRange="$H$5:$H$6" noThreeD="1" sel="2" val="0"/>
</file>

<file path=xl/ctrlProps/ctrlProp6.xml><?xml version="1.0" encoding="utf-8"?>
<formControlPr xmlns="http://schemas.microsoft.com/office/spreadsheetml/2009/9/main" objectType="List" dx="22" fmlaLink="$F$20" fmlaRange="$I$5:$I$6" noThreeD="1" sel="2" val="0"/>
</file>

<file path=xl/ctrlProps/ctrlProp7.xml><?xml version="1.0" encoding="utf-8"?>
<formControlPr xmlns="http://schemas.microsoft.com/office/spreadsheetml/2009/9/main" objectType="List" dx="22" fmlaLink="$F$16" fmlaRange="$I$5:$I$6" noThreeD="1" sel="2" val="0"/>
</file>

<file path=xl/ctrlProps/ctrlProp8.xml><?xml version="1.0" encoding="utf-8"?>
<formControlPr xmlns="http://schemas.microsoft.com/office/spreadsheetml/2009/9/main" objectType="List" dx="22" fmlaLink="$F$17" fmlaRange="$I$5:$I$6" noThreeD="1" sel="2" val="0"/>
</file>

<file path=xl/ctrlProps/ctrlProp9.xml><?xml version="1.0" encoding="utf-8"?>
<formControlPr xmlns="http://schemas.microsoft.com/office/spreadsheetml/2009/9/main" objectType="List" dx="22" fmlaLink="$F$18" fmlaRange="$I$5:$I$6" noThreeD="1" sel="2" val="0"/>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28575</xdr:colOff>
          <xdr:row>5</xdr:row>
          <xdr:rowOff>19050</xdr:rowOff>
        </xdr:from>
        <xdr:to>
          <xdr:col>6</xdr:col>
          <xdr:colOff>0</xdr:colOff>
          <xdr:row>5</xdr:row>
          <xdr:rowOff>304800</xdr:rowOff>
        </xdr:to>
        <xdr:sp macro="" textlink="">
          <xdr:nvSpPr>
            <xdr:cNvPr id="1044" name="List Box 20"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4</xdr:row>
          <xdr:rowOff>19050</xdr:rowOff>
        </xdr:from>
        <xdr:to>
          <xdr:col>6</xdr:col>
          <xdr:colOff>0</xdr:colOff>
          <xdr:row>4</xdr:row>
          <xdr:rowOff>304800</xdr:rowOff>
        </xdr:to>
        <xdr:sp macro="" textlink="">
          <xdr:nvSpPr>
            <xdr:cNvPr id="1045" name="List Box 21"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38100</xdr:colOff>
          <xdr:row>4</xdr:row>
          <xdr:rowOff>19050</xdr:rowOff>
        </xdr:from>
        <xdr:to>
          <xdr:col>6</xdr:col>
          <xdr:colOff>9525</xdr:colOff>
          <xdr:row>4</xdr:row>
          <xdr:rowOff>304800</xdr:rowOff>
        </xdr:to>
        <xdr:sp macro="" textlink="">
          <xdr:nvSpPr>
            <xdr:cNvPr id="15373" name="List Box 13" hidden="1">
              <a:extLst>
                <a:ext uri="{63B3BB69-23CF-44E3-9099-C40C66FF867C}">
                  <a14:compatExt spid="_x0000_s15373"/>
                </a:ext>
                <a:ext uri="{FF2B5EF4-FFF2-40B4-BE49-F238E27FC236}">
                  <a16:creationId xmlns:a16="http://schemas.microsoft.com/office/drawing/2014/main" id="{218A1D08-296A-3045-CED9-D6AD892F4E0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5</xdr:row>
          <xdr:rowOff>19050</xdr:rowOff>
        </xdr:from>
        <xdr:to>
          <xdr:col>6</xdr:col>
          <xdr:colOff>0</xdr:colOff>
          <xdr:row>5</xdr:row>
          <xdr:rowOff>304800</xdr:rowOff>
        </xdr:to>
        <xdr:sp macro="" textlink="">
          <xdr:nvSpPr>
            <xdr:cNvPr id="15374" name="List Box 14" hidden="1">
              <a:extLst>
                <a:ext uri="{63B3BB69-23CF-44E3-9099-C40C66FF867C}">
                  <a14:compatExt spid="_x0000_s15374"/>
                </a:ext>
                <a:ext uri="{FF2B5EF4-FFF2-40B4-BE49-F238E27FC236}">
                  <a16:creationId xmlns:a16="http://schemas.microsoft.com/office/drawing/2014/main" id="{501C69EA-00BD-2B0F-BFFD-08E0F593C13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38100</xdr:colOff>
          <xdr:row>6</xdr:row>
          <xdr:rowOff>28575</xdr:rowOff>
        </xdr:from>
        <xdr:to>
          <xdr:col>6</xdr:col>
          <xdr:colOff>9525</xdr:colOff>
          <xdr:row>7</xdr:row>
          <xdr:rowOff>0</xdr:rowOff>
        </xdr:to>
        <xdr:sp macro="" textlink="">
          <xdr:nvSpPr>
            <xdr:cNvPr id="15375" name="List Box 15" hidden="1">
              <a:extLst>
                <a:ext uri="{63B3BB69-23CF-44E3-9099-C40C66FF867C}">
                  <a14:compatExt spid="_x0000_s15375"/>
                </a:ext>
                <a:ext uri="{FF2B5EF4-FFF2-40B4-BE49-F238E27FC236}">
                  <a16:creationId xmlns:a16="http://schemas.microsoft.com/office/drawing/2014/main" id="{800025B9-D0A0-DD73-AB6E-ECB8B8811A23}"/>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19050</xdr:colOff>
          <xdr:row>4</xdr:row>
          <xdr:rowOff>19050</xdr:rowOff>
        </xdr:from>
        <xdr:to>
          <xdr:col>5</xdr:col>
          <xdr:colOff>723900</xdr:colOff>
          <xdr:row>4</xdr:row>
          <xdr:rowOff>304800</xdr:rowOff>
        </xdr:to>
        <xdr:sp macro="" textlink="">
          <xdr:nvSpPr>
            <xdr:cNvPr id="3073" name="List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5</xdr:row>
          <xdr:rowOff>19050</xdr:rowOff>
        </xdr:from>
        <xdr:to>
          <xdr:col>5</xdr:col>
          <xdr:colOff>723900</xdr:colOff>
          <xdr:row>5</xdr:row>
          <xdr:rowOff>304800</xdr:rowOff>
        </xdr:to>
        <xdr:sp macro="" textlink="">
          <xdr:nvSpPr>
            <xdr:cNvPr id="3074" name="List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6</xdr:row>
          <xdr:rowOff>19050</xdr:rowOff>
        </xdr:from>
        <xdr:to>
          <xdr:col>5</xdr:col>
          <xdr:colOff>723900</xdr:colOff>
          <xdr:row>6</xdr:row>
          <xdr:rowOff>304800</xdr:rowOff>
        </xdr:to>
        <xdr:sp macro="" textlink="">
          <xdr:nvSpPr>
            <xdr:cNvPr id="3076" name="List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28575</xdr:colOff>
          <xdr:row>18</xdr:row>
          <xdr:rowOff>238125</xdr:rowOff>
        </xdr:from>
        <xdr:to>
          <xdr:col>5</xdr:col>
          <xdr:colOff>733425</xdr:colOff>
          <xdr:row>19</xdr:row>
          <xdr:rowOff>247650</xdr:rowOff>
        </xdr:to>
        <xdr:sp macro="" textlink="">
          <xdr:nvSpPr>
            <xdr:cNvPr id="13328" name="List Box 16" hidden="1">
              <a:extLst>
                <a:ext uri="{63B3BB69-23CF-44E3-9099-C40C66FF867C}">
                  <a14:compatExt spid="_x0000_s13328"/>
                </a:ext>
                <a:ext uri="{FF2B5EF4-FFF2-40B4-BE49-F238E27FC236}">
                  <a16:creationId xmlns:a16="http://schemas.microsoft.com/office/drawing/2014/main" id="{00000000-0008-0000-0400-00001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14</xdr:row>
          <xdr:rowOff>247650</xdr:rowOff>
        </xdr:from>
        <xdr:to>
          <xdr:col>5</xdr:col>
          <xdr:colOff>733425</xdr:colOff>
          <xdr:row>15</xdr:row>
          <xdr:rowOff>257175</xdr:rowOff>
        </xdr:to>
        <xdr:sp macro="" textlink="">
          <xdr:nvSpPr>
            <xdr:cNvPr id="13340" name="List Box 28" hidden="1">
              <a:extLst>
                <a:ext uri="{63B3BB69-23CF-44E3-9099-C40C66FF867C}">
                  <a14:compatExt spid="_x0000_s13340"/>
                </a:ext>
                <a:ext uri="{FF2B5EF4-FFF2-40B4-BE49-F238E27FC236}">
                  <a16:creationId xmlns:a16="http://schemas.microsoft.com/office/drawing/2014/main" id="{00000000-0008-0000-0400-00001C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15</xdr:row>
          <xdr:rowOff>238125</xdr:rowOff>
        </xdr:from>
        <xdr:to>
          <xdr:col>5</xdr:col>
          <xdr:colOff>733425</xdr:colOff>
          <xdr:row>16</xdr:row>
          <xdr:rowOff>247650</xdr:rowOff>
        </xdr:to>
        <xdr:sp macro="" textlink="">
          <xdr:nvSpPr>
            <xdr:cNvPr id="13341" name="List Box 29" hidden="1">
              <a:extLst>
                <a:ext uri="{63B3BB69-23CF-44E3-9099-C40C66FF867C}">
                  <a14:compatExt spid="_x0000_s13341"/>
                </a:ext>
                <a:ext uri="{FF2B5EF4-FFF2-40B4-BE49-F238E27FC236}">
                  <a16:creationId xmlns:a16="http://schemas.microsoft.com/office/drawing/2014/main" id="{00000000-0008-0000-0400-00001D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16</xdr:row>
          <xdr:rowOff>238125</xdr:rowOff>
        </xdr:from>
        <xdr:to>
          <xdr:col>5</xdr:col>
          <xdr:colOff>733425</xdr:colOff>
          <xdr:row>17</xdr:row>
          <xdr:rowOff>247650</xdr:rowOff>
        </xdr:to>
        <xdr:sp macro="" textlink="">
          <xdr:nvSpPr>
            <xdr:cNvPr id="13342" name="List Box 30" hidden="1">
              <a:extLst>
                <a:ext uri="{63B3BB69-23CF-44E3-9099-C40C66FF867C}">
                  <a14:compatExt spid="_x0000_s13342"/>
                </a:ext>
                <a:ext uri="{FF2B5EF4-FFF2-40B4-BE49-F238E27FC236}">
                  <a16:creationId xmlns:a16="http://schemas.microsoft.com/office/drawing/2014/main" id="{00000000-0008-0000-0400-00001E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17</xdr:row>
          <xdr:rowOff>238125</xdr:rowOff>
        </xdr:from>
        <xdr:to>
          <xdr:col>5</xdr:col>
          <xdr:colOff>733425</xdr:colOff>
          <xdr:row>18</xdr:row>
          <xdr:rowOff>247650</xdr:rowOff>
        </xdr:to>
        <xdr:sp macro="" textlink="">
          <xdr:nvSpPr>
            <xdr:cNvPr id="13343" name="List Box 31" hidden="1">
              <a:extLst>
                <a:ext uri="{63B3BB69-23CF-44E3-9099-C40C66FF867C}">
                  <a14:compatExt spid="_x0000_s13343"/>
                </a:ext>
                <a:ext uri="{FF2B5EF4-FFF2-40B4-BE49-F238E27FC236}">
                  <a16:creationId xmlns:a16="http://schemas.microsoft.com/office/drawing/2014/main" id="{00000000-0008-0000-0400-00001F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4</xdr:row>
          <xdr:rowOff>0</xdr:rowOff>
        </xdr:from>
        <xdr:to>
          <xdr:col>5</xdr:col>
          <xdr:colOff>733425</xdr:colOff>
          <xdr:row>5</xdr:row>
          <xdr:rowOff>9525</xdr:rowOff>
        </xdr:to>
        <xdr:sp macro="" textlink="">
          <xdr:nvSpPr>
            <xdr:cNvPr id="13344" name="List Box 32" hidden="1">
              <a:extLst>
                <a:ext uri="{63B3BB69-23CF-44E3-9099-C40C66FF867C}">
                  <a14:compatExt spid="_x0000_s13344"/>
                </a:ext>
                <a:ext uri="{FF2B5EF4-FFF2-40B4-BE49-F238E27FC236}">
                  <a16:creationId xmlns:a16="http://schemas.microsoft.com/office/drawing/2014/main" id="{00000000-0008-0000-0400-000020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5</xdr:row>
          <xdr:rowOff>19050</xdr:rowOff>
        </xdr:from>
        <xdr:to>
          <xdr:col>5</xdr:col>
          <xdr:colOff>733425</xdr:colOff>
          <xdr:row>6</xdr:row>
          <xdr:rowOff>28575</xdr:rowOff>
        </xdr:to>
        <xdr:sp macro="" textlink="">
          <xdr:nvSpPr>
            <xdr:cNvPr id="13345" name="List Box 33" hidden="1">
              <a:extLst>
                <a:ext uri="{63B3BB69-23CF-44E3-9099-C40C66FF867C}">
                  <a14:compatExt spid="_x0000_s13345"/>
                </a:ext>
                <a:ext uri="{FF2B5EF4-FFF2-40B4-BE49-F238E27FC236}">
                  <a16:creationId xmlns:a16="http://schemas.microsoft.com/office/drawing/2014/main" id="{00000000-0008-0000-0400-00002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6</xdr:row>
          <xdr:rowOff>28575</xdr:rowOff>
        </xdr:from>
        <xdr:to>
          <xdr:col>5</xdr:col>
          <xdr:colOff>733425</xdr:colOff>
          <xdr:row>6</xdr:row>
          <xdr:rowOff>314325</xdr:rowOff>
        </xdr:to>
        <xdr:sp macro="" textlink="">
          <xdr:nvSpPr>
            <xdr:cNvPr id="13346" name="List Box 34" hidden="1">
              <a:extLst>
                <a:ext uri="{63B3BB69-23CF-44E3-9099-C40C66FF867C}">
                  <a14:compatExt spid="_x0000_s13346"/>
                </a:ext>
                <a:ext uri="{FF2B5EF4-FFF2-40B4-BE49-F238E27FC236}">
                  <a16:creationId xmlns:a16="http://schemas.microsoft.com/office/drawing/2014/main" id="{00000000-0008-0000-0400-00002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6</xdr:row>
          <xdr:rowOff>304800</xdr:rowOff>
        </xdr:from>
        <xdr:to>
          <xdr:col>5</xdr:col>
          <xdr:colOff>733425</xdr:colOff>
          <xdr:row>7</xdr:row>
          <xdr:rowOff>266700</xdr:rowOff>
        </xdr:to>
        <xdr:sp macro="" textlink="">
          <xdr:nvSpPr>
            <xdr:cNvPr id="13347" name="List Box 35" hidden="1">
              <a:extLst>
                <a:ext uri="{63B3BB69-23CF-44E3-9099-C40C66FF867C}">
                  <a14:compatExt spid="_x0000_s13347"/>
                </a:ext>
                <a:ext uri="{FF2B5EF4-FFF2-40B4-BE49-F238E27FC236}">
                  <a16:creationId xmlns:a16="http://schemas.microsoft.com/office/drawing/2014/main" id="{00000000-0008-0000-0400-000023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7</xdr:row>
          <xdr:rowOff>247650</xdr:rowOff>
        </xdr:from>
        <xdr:to>
          <xdr:col>5</xdr:col>
          <xdr:colOff>733425</xdr:colOff>
          <xdr:row>8</xdr:row>
          <xdr:rowOff>257175</xdr:rowOff>
        </xdr:to>
        <xdr:sp macro="" textlink="">
          <xdr:nvSpPr>
            <xdr:cNvPr id="13348" name="List Box 36" hidden="1">
              <a:extLst>
                <a:ext uri="{63B3BB69-23CF-44E3-9099-C40C66FF867C}">
                  <a14:compatExt spid="_x0000_s13348"/>
                </a:ext>
                <a:ext uri="{FF2B5EF4-FFF2-40B4-BE49-F238E27FC236}">
                  <a16:creationId xmlns:a16="http://schemas.microsoft.com/office/drawing/2014/main" id="{00000000-0008-0000-0400-000024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8</xdr:row>
          <xdr:rowOff>247650</xdr:rowOff>
        </xdr:from>
        <xdr:to>
          <xdr:col>5</xdr:col>
          <xdr:colOff>733425</xdr:colOff>
          <xdr:row>9</xdr:row>
          <xdr:rowOff>257175</xdr:rowOff>
        </xdr:to>
        <xdr:sp macro="" textlink="">
          <xdr:nvSpPr>
            <xdr:cNvPr id="13349" name="List Box 37" hidden="1">
              <a:extLst>
                <a:ext uri="{63B3BB69-23CF-44E3-9099-C40C66FF867C}">
                  <a14:compatExt spid="_x0000_s13349"/>
                </a:ext>
                <a:ext uri="{FF2B5EF4-FFF2-40B4-BE49-F238E27FC236}">
                  <a16:creationId xmlns:a16="http://schemas.microsoft.com/office/drawing/2014/main" id="{00000000-0008-0000-0400-000025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9</xdr:row>
          <xdr:rowOff>247650</xdr:rowOff>
        </xdr:from>
        <xdr:to>
          <xdr:col>5</xdr:col>
          <xdr:colOff>733425</xdr:colOff>
          <xdr:row>10</xdr:row>
          <xdr:rowOff>257175</xdr:rowOff>
        </xdr:to>
        <xdr:sp macro="" textlink="">
          <xdr:nvSpPr>
            <xdr:cNvPr id="13350" name="List Box 38" hidden="1">
              <a:extLst>
                <a:ext uri="{63B3BB69-23CF-44E3-9099-C40C66FF867C}">
                  <a14:compatExt spid="_x0000_s13350"/>
                </a:ext>
                <a:ext uri="{FF2B5EF4-FFF2-40B4-BE49-F238E27FC236}">
                  <a16:creationId xmlns:a16="http://schemas.microsoft.com/office/drawing/2014/main" id="{00000000-0008-0000-0400-000026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10</xdr:row>
          <xdr:rowOff>247650</xdr:rowOff>
        </xdr:from>
        <xdr:to>
          <xdr:col>5</xdr:col>
          <xdr:colOff>733425</xdr:colOff>
          <xdr:row>11</xdr:row>
          <xdr:rowOff>257175</xdr:rowOff>
        </xdr:to>
        <xdr:sp macro="" textlink="">
          <xdr:nvSpPr>
            <xdr:cNvPr id="13351" name="List Box 39" hidden="1">
              <a:extLst>
                <a:ext uri="{63B3BB69-23CF-44E3-9099-C40C66FF867C}">
                  <a14:compatExt spid="_x0000_s13351"/>
                </a:ext>
                <a:ext uri="{FF2B5EF4-FFF2-40B4-BE49-F238E27FC236}">
                  <a16:creationId xmlns:a16="http://schemas.microsoft.com/office/drawing/2014/main" id="{00000000-0008-0000-0400-000027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11</xdr:row>
          <xdr:rowOff>247650</xdr:rowOff>
        </xdr:from>
        <xdr:to>
          <xdr:col>5</xdr:col>
          <xdr:colOff>733425</xdr:colOff>
          <xdr:row>12</xdr:row>
          <xdr:rowOff>257175</xdr:rowOff>
        </xdr:to>
        <xdr:sp macro="" textlink="">
          <xdr:nvSpPr>
            <xdr:cNvPr id="13352" name="List Box 40" hidden="1">
              <a:extLst>
                <a:ext uri="{63B3BB69-23CF-44E3-9099-C40C66FF867C}">
                  <a14:compatExt spid="_x0000_s13352"/>
                </a:ext>
                <a:ext uri="{FF2B5EF4-FFF2-40B4-BE49-F238E27FC236}">
                  <a16:creationId xmlns:a16="http://schemas.microsoft.com/office/drawing/2014/main" id="{00000000-0008-0000-0400-000028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12</xdr:row>
          <xdr:rowOff>247650</xdr:rowOff>
        </xdr:from>
        <xdr:to>
          <xdr:col>5</xdr:col>
          <xdr:colOff>733425</xdr:colOff>
          <xdr:row>13</xdr:row>
          <xdr:rowOff>257175</xdr:rowOff>
        </xdr:to>
        <xdr:sp macro="" textlink="">
          <xdr:nvSpPr>
            <xdr:cNvPr id="13353" name="List Box 41" hidden="1">
              <a:extLst>
                <a:ext uri="{63B3BB69-23CF-44E3-9099-C40C66FF867C}">
                  <a14:compatExt spid="_x0000_s13353"/>
                </a:ext>
                <a:ext uri="{FF2B5EF4-FFF2-40B4-BE49-F238E27FC236}">
                  <a16:creationId xmlns:a16="http://schemas.microsoft.com/office/drawing/2014/main" id="{00000000-0008-0000-0400-000029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28575</xdr:colOff>
          <xdr:row>13</xdr:row>
          <xdr:rowOff>247650</xdr:rowOff>
        </xdr:from>
        <xdr:to>
          <xdr:col>5</xdr:col>
          <xdr:colOff>733425</xdr:colOff>
          <xdr:row>14</xdr:row>
          <xdr:rowOff>257175</xdr:rowOff>
        </xdr:to>
        <xdr:sp macro="" textlink="">
          <xdr:nvSpPr>
            <xdr:cNvPr id="13354" name="List Box 42" hidden="1">
              <a:extLst>
                <a:ext uri="{63B3BB69-23CF-44E3-9099-C40C66FF867C}">
                  <a14:compatExt spid="_x0000_s13354"/>
                </a:ext>
                <a:ext uri="{FF2B5EF4-FFF2-40B4-BE49-F238E27FC236}">
                  <a16:creationId xmlns:a16="http://schemas.microsoft.com/office/drawing/2014/main" id="{00000000-0008-0000-0400-00002A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19050</xdr:colOff>
          <xdr:row>4</xdr:row>
          <xdr:rowOff>66675</xdr:rowOff>
        </xdr:from>
        <xdr:to>
          <xdr:col>5</xdr:col>
          <xdr:colOff>723900</xdr:colOff>
          <xdr:row>4</xdr:row>
          <xdr:rowOff>352425</xdr:rowOff>
        </xdr:to>
        <xdr:sp macro="" textlink="">
          <xdr:nvSpPr>
            <xdr:cNvPr id="6145" name="List Box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6</xdr:row>
          <xdr:rowOff>85725</xdr:rowOff>
        </xdr:from>
        <xdr:to>
          <xdr:col>5</xdr:col>
          <xdr:colOff>723900</xdr:colOff>
          <xdr:row>6</xdr:row>
          <xdr:rowOff>371475</xdr:rowOff>
        </xdr:to>
        <xdr:sp macro="" textlink="">
          <xdr:nvSpPr>
            <xdr:cNvPr id="6146" name="List Box 2" hidden="1">
              <a:extLst>
                <a:ext uri="{63B3BB69-23CF-44E3-9099-C40C66FF867C}">
                  <a14:compatExt spid="_x0000_s6146"/>
                </a:ext>
                <a:ext uri="{FF2B5EF4-FFF2-40B4-BE49-F238E27FC236}">
                  <a16:creationId xmlns:a16="http://schemas.microsoft.com/office/drawing/2014/main" id="{00000000-0008-0000-0500-00000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8</xdr:row>
          <xdr:rowOff>0</xdr:rowOff>
        </xdr:from>
        <xdr:to>
          <xdr:col>5</xdr:col>
          <xdr:colOff>723900</xdr:colOff>
          <xdr:row>8</xdr:row>
          <xdr:rowOff>285750</xdr:rowOff>
        </xdr:to>
        <xdr:sp macro="" textlink="">
          <xdr:nvSpPr>
            <xdr:cNvPr id="6148" name="List Box 4" hidden="1">
              <a:extLst>
                <a:ext uri="{63B3BB69-23CF-44E3-9099-C40C66FF867C}">
                  <a14:compatExt spid="_x0000_s6148"/>
                </a:ext>
                <a:ext uri="{FF2B5EF4-FFF2-40B4-BE49-F238E27FC236}">
                  <a16:creationId xmlns:a16="http://schemas.microsoft.com/office/drawing/2014/main" id="{00000000-0008-0000-0500-00000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9</xdr:row>
          <xdr:rowOff>9525</xdr:rowOff>
        </xdr:from>
        <xdr:to>
          <xdr:col>5</xdr:col>
          <xdr:colOff>723900</xdr:colOff>
          <xdr:row>9</xdr:row>
          <xdr:rowOff>295275</xdr:rowOff>
        </xdr:to>
        <xdr:sp macro="" textlink="">
          <xdr:nvSpPr>
            <xdr:cNvPr id="6149" name="List Box 5" hidden="1">
              <a:extLst>
                <a:ext uri="{63B3BB69-23CF-44E3-9099-C40C66FF867C}">
                  <a14:compatExt spid="_x0000_s6149"/>
                </a:ext>
                <a:ext uri="{FF2B5EF4-FFF2-40B4-BE49-F238E27FC236}">
                  <a16:creationId xmlns:a16="http://schemas.microsoft.com/office/drawing/2014/main" id="{00000000-0008-0000-0500-00000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10</xdr:row>
          <xdr:rowOff>95250</xdr:rowOff>
        </xdr:from>
        <xdr:to>
          <xdr:col>5</xdr:col>
          <xdr:colOff>723900</xdr:colOff>
          <xdr:row>10</xdr:row>
          <xdr:rowOff>352425</xdr:rowOff>
        </xdr:to>
        <xdr:sp macro="" textlink="">
          <xdr:nvSpPr>
            <xdr:cNvPr id="6150" name="List Box 6" hidden="1">
              <a:extLst>
                <a:ext uri="{63B3BB69-23CF-44E3-9099-C40C66FF867C}">
                  <a14:compatExt spid="_x0000_s6150"/>
                </a:ext>
                <a:ext uri="{FF2B5EF4-FFF2-40B4-BE49-F238E27FC236}">
                  <a16:creationId xmlns:a16="http://schemas.microsoft.com/office/drawing/2014/main" id="{00000000-0008-0000-0500-00000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19050</xdr:colOff>
          <xdr:row>4</xdr:row>
          <xdr:rowOff>9525</xdr:rowOff>
        </xdr:from>
        <xdr:to>
          <xdr:col>5</xdr:col>
          <xdr:colOff>723900</xdr:colOff>
          <xdr:row>5</xdr:row>
          <xdr:rowOff>0</xdr:rowOff>
        </xdr:to>
        <xdr:sp macro="" textlink="">
          <xdr:nvSpPr>
            <xdr:cNvPr id="7169" name="List Box 1" hidden="1">
              <a:extLst>
                <a:ext uri="{63B3BB69-23CF-44E3-9099-C40C66FF867C}">
                  <a14:compatExt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5</xdr:row>
          <xdr:rowOff>9525</xdr:rowOff>
        </xdr:from>
        <xdr:to>
          <xdr:col>5</xdr:col>
          <xdr:colOff>723900</xdr:colOff>
          <xdr:row>6</xdr:row>
          <xdr:rowOff>0</xdr:rowOff>
        </xdr:to>
        <xdr:sp macro="" textlink="">
          <xdr:nvSpPr>
            <xdr:cNvPr id="7170" name="List Box 2" hidden="1">
              <a:extLst>
                <a:ext uri="{63B3BB69-23CF-44E3-9099-C40C66FF867C}">
                  <a14:compatExt spid="_x0000_s7170"/>
                </a:ext>
                <a:ext uri="{FF2B5EF4-FFF2-40B4-BE49-F238E27FC236}">
                  <a16:creationId xmlns:a16="http://schemas.microsoft.com/office/drawing/2014/main" id="{00000000-0008-0000-0600-00000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6</xdr:row>
          <xdr:rowOff>0</xdr:rowOff>
        </xdr:from>
        <xdr:to>
          <xdr:col>5</xdr:col>
          <xdr:colOff>723900</xdr:colOff>
          <xdr:row>6</xdr:row>
          <xdr:rowOff>285750</xdr:rowOff>
        </xdr:to>
        <xdr:sp macro="" textlink="">
          <xdr:nvSpPr>
            <xdr:cNvPr id="7171" name="List Box 3" hidden="1">
              <a:extLst>
                <a:ext uri="{63B3BB69-23CF-44E3-9099-C40C66FF867C}">
                  <a14:compatExt spid="_x0000_s7171"/>
                </a:ext>
                <a:ext uri="{FF2B5EF4-FFF2-40B4-BE49-F238E27FC236}">
                  <a16:creationId xmlns:a16="http://schemas.microsoft.com/office/drawing/2014/main" id="{00000000-0008-0000-0600-00000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9525</xdr:colOff>
          <xdr:row>4</xdr:row>
          <xdr:rowOff>0</xdr:rowOff>
        </xdr:from>
        <xdr:to>
          <xdr:col>5</xdr:col>
          <xdr:colOff>723900</xdr:colOff>
          <xdr:row>4</xdr:row>
          <xdr:rowOff>285750</xdr:rowOff>
        </xdr:to>
        <xdr:sp macro="" textlink="">
          <xdr:nvSpPr>
            <xdr:cNvPr id="8193" name="List Box 1" hidden="1">
              <a:extLst>
                <a:ext uri="{63B3BB69-23CF-44E3-9099-C40C66FF867C}">
                  <a14:compatExt spid="_x0000_s8193"/>
                </a:ext>
                <a:ext uri="{FF2B5EF4-FFF2-40B4-BE49-F238E27FC236}">
                  <a16:creationId xmlns:a16="http://schemas.microsoft.com/office/drawing/2014/main" id="{00000000-0008-0000-0700-00000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9525</xdr:colOff>
          <xdr:row>5</xdr:row>
          <xdr:rowOff>38100</xdr:rowOff>
        </xdr:from>
        <xdr:to>
          <xdr:col>5</xdr:col>
          <xdr:colOff>723900</xdr:colOff>
          <xdr:row>6</xdr:row>
          <xdr:rowOff>0</xdr:rowOff>
        </xdr:to>
        <xdr:sp macro="" textlink="">
          <xdr:nvSpPr>
            <xdr:cNvPr id="8194" name="List Box 2" hidden="1">
              <a:extLst>
                <a:ext uri="{63B3BB69-23CF-44E3-9099-C40C66FF867C}">
                  <a14:compatExt spid="_x0000_s8194"/>
                </a:ext>
                <a:ext uri="{FF2B5EF4-FFF2-40B4-BE49-F238E27FC236}">
                  <a16:creationId xmlns:a16="http://schemas.microsoft.com/office/drawing/2014/main" id="{00000000-0008-0000-0700-00000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9525</xdr:colOff>
          <xdr:row>6</xdr:row>
          <xdr:rowOff>114300</xdr:rowOff>
        </xdr:from>
        <xdr:to>
          <xdr:col>5</xdr:col>
          <xdr:colOff>723900</xdr:colOff>
          <xdr:row>6</xdr:row>
          <xdr:rowOff>400050</xdr:rowOff>
        </xdr:to>
        <xdr:sp macro="" textlink="">
          <xdr:nvSpPr>
            <xdr:cNvPr id="8195" name="List Box 3" hidden="1">
              <a:extLst>
                <a:ext uri="{63B3BB69-23CF-44E3-9099-C40C66FF867C}">
                  <a14:compatExt spid="_x0000_s8195"/>
                </a:ext>
                <a:ext uri="{FF2B5EF4-FFF2-40B4-BE49-F238E27FC236}">
                  <a16:creationId xmlns:a16="http://schemas.microsoft.com/office/drawing/2014/main" id="{00000000-0008-0000-0700-00000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9525</xdr:colOff>
          <xdr:row>7</xdr:row>
          <xdr:rowOff>28575</xdr:rowOff>
        </xdr:from>
        <xdr:to>
          <xdr:col>5</xdr:col>
          <xdr:colOff>723900</xdr:colOff>
          <xdr:row>7</xdr:row>
          <xdr:rowOff>314325</xdr:rowOff>
        </xdr:to>
        <xdr:sp macro="" textlink="">
          <xdr:nvSpPr>
            <xdr:cNvPr id="8196" name="List Box 4" hidden="1">
              <a:extLst>
                <a:ext uri="{63B3BB69-23CF-44E3-9099-C40C66FF867C}">
                  <a14:compatExt spid="_x0000_s8196"/>
                </a:ext>
                <a:ext uri="{FF2B5EF4-FFF2-40B4-BE49-F238E27FC236}">
                  <a16:creationId xmlns:a16="http://schemas.microsoft.com/office/drawing/2014/main" id="{00000000-0008-0000-0700-000004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9525</xdr:colOff>
          <xdr:row>8</xdr:row>
          <xdr:rowOff>19050</xdr:rowOff>
        </xdr:from>
        <xdr:to>
          <xdr:col>5</xdr:col>
          <xdr:colOff>723900</xdr:colOff>
          <xdr:row>9</xdr:row>
          <xdr:rowOff>9525</xdr:rowOff>
        </xdr:to>
        <xdr:sp macro="" textlink="">
          <xdr:nvSpPr>
            <xdr:cNvPr id="8197" name="List Box 5" hidden="1">
              <a:extLst>
                <a:ext uri="{63B3BB69-23CF-44E3-9099-C40C66FF867C}">
                  <a14:compatExt spid="_x0000_s8197"/>
                </a:ext>
                <a:ext uri="{FF2B5EF4-FFF2-40B4-BE49-F238E27FC236}">
                  <a16:creationId xmlns:a16="http://schemas.microsoft.com/office/drawing/2014/main" id="{00000000-0008-0000-0700-000005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9525</xdr:colOff>
          <xdr:row>9</xdr:row>
          <xdr:rowOff>28575</xdr:rowOff>
        </xdr:from>
        <xdr:to>
          <xdr:col>5</xdr:col>
          <xdr:colOff>723900</xdr:colOff>
          <xdr:row>9</xdr:row>
          <xdr:rowOff>314325</xdr:rowOff>
        </xdr:to>
        <xdr:sp macro="" textlink="">
          <xdr:nvSpPr>
            <xdr:cNvPr id="8198" name="List Box 6" hidden="1">
              <a:extLst>
                <a:ext uri="{63B3BB69-23CF-44E3-9099-C40C66FF867C}">
                  <a14:compatExt spid="_x0000_s8198"/>
                </a:ext>
                <a:ext uri="{FF2B5EF4-FFF2-40B4-BE49-F238E27FC236}">
                  <a16:creationId xmlns:a16="http://schemas.microsoft.com/office/drawing/2014/main" id="{00000000-0008-0000-0700-000006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9525</xdr:colOff>
          <xdr:row>10</xdr:row>
          <xdr:rowOff>19050</xdr:rowOff>
        </xdr:from>
        <xdr:to>
          <xdr:col>5</xdr:col>
          <xdr:colOff>723900</xdr:colOff>
          <xdr:row>10</xdr:row>
          <xdr:rowOff>304800</xdr:rowOff>
        </xdr:to>
        <xdr:sp macro="" textlink="">
          <xdr:nvSpPr>
            <xdr:cNvPr id="8199" name="List Box 7" hidden="1">
              <a:extLst>
                <a:ext uri="{63B3BB69-23CF-44E3-9099-C40C66FF867C}">
                  <a14:compatExt spid="_x0000_s8199"/>
                </a:ext>
                <a:ext uri="{FF2B5EF4-FFF2-40B4-BE49-F238E27FC236}">
                  <a16:creationId xmlns:a16="http://schemas.microsoft.com/office/drawing/2014/main" id="{00000000-0008-0000-0700-000007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9525</xdr:colOff>
          <xdr:row>11</xdr:row>
          <xdr:rowOff>0</xdr:rowOff>
        </xdr:from>
        <xdr:to>
          <xdr:col>5</xdr:col>
          <xdr:colOff>723900</xdr:colOff>
          <xdr:row>11</xdr:row>
          <xdr:rowOff>285750</xdr:rowOff>
        </xdr:to>
        <xdr:sp macro="" textlink="">
          <xdr:nvSpPr>
            <xdr:cNvPr id="8200" name="List Box 8" hidden="1">
              <a:extLst>
                <a:ext uri="{63B3BB69-23CF-44E3-9099-C40C66FF867C}">
                  <a14:compatExt spid="_x0000_s8200"/>
                </a:ext>
                <a:ext uri="{FF2B5EF4-FFF2-40B4-BE49-F238E27FC236}">
                  <a16:creationId xmlns:a16="http://schemas.microsoft.com/office/drawing/2014/main" id="{00000000-0008-0000-0700-000008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19050</xdr:colOff>
          <xdr:row>4</xdr:row>
          <xdr:rowOff>0</xdr:rowOff>
        </xdr:from>
        <xdr:to>
          <xdr:col>5</xdr:col>
          <xdr:colOff>723900</xdr:colOff>
          <xdr:row>4</xdr:row>
          <xdr:rowOff>285750</xdr:rowOff>
        </xdr:to>
        <xdr:sp macro="" textlink="">
          <xdr:nvSpPr>
            <xdr:cNvPr id="9217" name="List Box 1" hidden="1">
              <a:extLst>
                <a:ext uri="{63B3BB69-23CF-44E3-9099-C40C66FF867C}">
                  <a14:compatExt spid="_x0000_s9217"/>
                </a:ext>
                <a:ext uri="{FF2B5EF4-FFF2-40B4-BE49-F238E27FC236}">
                  <a16:creationId xmlns:a16="http://schemas.microsoft.com/office/drawing/2014/main" id="{00000000-0008-0000-08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5</xdr:row>
          <xdr:rowOff>0</xdr:rowOff>
        </xdr:from>
        <xdr:to>
          <xdr:col>5</xdr:col>
          <xdr:colOff>723900</xdr:colOff>
          <xdr:row>5</xdr:row>
          <xdr:rowOff>285750</xdr:rowOff>
        </xdr:to>
        <xdr:sp macro="" textlink="">
          <xdr:nvSpPr>
            <xdr:cNvPr id="9218" name="List Box 2" hidden="1">
              <a:extLst>
                <a:ext uri="{63B3BB69-23CF-44E3-9099-C40C66FF867C}">
                  <a14:compatExt spid="_x0000_s9218"/>
                </a:ext>
                <a:ext uri="{FF2B5EF4-FFF2-40B4-BE49-F238E27FC236}">
                  <a16:creationId xmlns:a16="http://schemas.microsoft.com/office/drawing/2014/main" id="{00000000-0008-0000-0800-000002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6</xdr:row>
          <xdr:rowOff>0</xdr:rowOff>
        </xdr:from>
        <xdr:to>
          <xdr:col>5</xdr:col>
          <xdr:colOff>723900</xdr:colOff>
          <xdr:row>6</xdr:row>
          <xdr:rowOff>285750</xdr:rowOff>
        </xdr:to>
        <xdr:sp macro="" textlink="">
          <xdr:nvSpPr>
            <xdr:cNvPr id="9219" name="List Box 3" hidden="1">
              <a:extLst>
                <a:ext uri="{63B3BB69-23CF-44E3-9099-C40C66FF867C}">
                  <a14:compatExt spid="_x0000_s9219"/>
                </a:ext>
                <a:ext uri="{FF2B5EF4-FFF2-40B4-BE49-F238E27FC236}">
                  <a16:creationId xmlns:a16="http://schemas.microsoft.com/office/drawing/2014/main" id="{00000000-0008-0000-0800-000003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9525</xdr:colOff>
          <xdr:row>4</xdr:row>
          <xdr:rowOff>104775</xdr:rowOff>
        </xdr:from>
        <xdr:to>
          <xdr:col>5</xdr:col>
          <xdr:colOff>714375</xdr:colOff>
          <xdr:row>4</xdr:row>
          <xdr:rowOff>390525</xdr:rowOff>
        </xdr:to>
        <xdr:sp macro="" textlink="">
          <xdr:nvSpPr>
            <xdr:cNvPr id="14337" name="List Box 1" hidden="1">
              <a:extLst>
                <a:ext uri="{63B3BB69-23CF-44E3-9099-C40C66FF867C}">
                  <a14:compatExt spid="_x0000_s14337"/>
                </a:ext>
                <a:ext uri="{FF2B5EF4-FFF2-40B4-BE49-F238E27FC236}">
                  <a16:creationId xmlns:a16="http://schemas.microsoft.com/office/drawing/2014/main" id="{00000000-0008-0000-09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9525</xdr:colOff>
          <xdr:row>5</xdr:row>
          <xdr:rowOff>28575</xdr:rowOff>
        </xdr:from>
        <xdr:to>
          <xdr:col>5</xdr:col>
          <xdr:colOff>714375</xdr:colOff>
          <xdr:row>5</xdr:row>
          <xdr:rowOff>314325</xdr:rowOff>
        </xdr:to>
        <xdr:sp macro="" textlink="">
          <xdr:nvSpPr>
            <xdr:cNvPr id="14338" name="List Box 2" hidden="1">
              <a:extLst>
                <a:ext uri="{63B3BB69-23CF-44E3-9099-C40C66FF867C}">
                  <a14:compatExt spid="_x0000_s14338"/>
                </a:ext>
                <a:ext uri="{FF2B5EF4-FFF2-40B4-BE49-F238E27FC236}">
                  <a16:creationId xmlns:a16="http://schemas.microsoft.com/office/drawing/2014/main" id="{00000000-0008-0000-09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9525</xdr:colOff>
          <xdr:row>6</xdr:row>
          <xdr:rowOff>28575</xdr:rowOff>
        </xdr:from>
        <xdr:to>
          <xdr:col>5</xdr:col>
          <xdr:colOff>714375</xdr:colOff>
          <xdr:row>6</xdr:row>
          <xdr:rowOff>314325</xdr:rowOff>
        </xdr:to>
        <xdr:sp macro="" textlink="">
          <xdr:nvSpPr>
            <xdr:cNvPr id="14339" name="List Box 3" hidden="1">
              <a:extLst>
                <a:ext uri="{63B3BB69-23CF-44E3-9099-C40C66FF867C}">
                  <a14:compatExt spid="_x0000_s14339"/>
                </a:ext>
                <a:ext uri="{FF2B5EF4-FFF2-40B4-BE49-F238E27FC236}">
                  <a16:creationId xmlns:a16="http://schemas.microsoft.com/office/drawing/2014/main" id="{00000000-0008-0000-09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19050</xdr:colOff>
          <xdr:row>4</xdr:row>
          <xdr:rowOff>19050</xdr:rowOff>
        </xdr:from>
        <xdr:to>
          <xdr:col>5</xdr:col>
          <xdr:colOff>723900</xdr:colOff>
          <xdr:row>4</xdr:row>
          <xdr:rowOff>304800</xdr:rowOff>
        </xdr:to>
        <xdr:sp macro="" textlink="">
          <xdr:nvSpPr>
            <xdr:cNvPr id="10244" name="List Box 4" hidden="1">
              <a:extLst>
                <a:ext uri="{63B3BB69-23CF-44E3-9099-C40C66FF867C}">
                  <a14:compatExt spid="_x0000_s10244"/>
                </a:ext>
                <a:ext uri="{FF2B5EF4-FFF2-40B4-BE49-F238E27FC236}">
                  <a16:creationId xmlns:a16="http://schemas.microsoft.com/office/drawing/2014/main" id="{00000000-0008-0000-0A00-000004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5</xdr:row>
          <xdr:rowOff>19050</xdr:rowOff>
        </xdr:from>
        <xdr:to>
          <xdr:col>5</xdr:col>
          <xdr:colOff>723900</xdr:colOff>
          <xdr:row>5</xdr:row>
          <xdr:rowOff>304800</xdr:rowOff>
        </xdr:to>
        <xdr:sp macro="" textlink="">
          <xdr:nvSpPr>
            <xdr:cNvPr id="10245" name="List Box 5" hidden="1">
              <a:extLst>
                <a:ext uri="{63B3BB69-23CF-44E3-9099-C40C66FF867C}">
                  <a14:compatExt spid="_x0000_s10245"/>
                </a:ext>
                <a:ext uri="{FF2B5EF4-FFF2-40B4-BE49-F238E27FC236}">
                  <a16:creationId xmlns:a16="http://schemas.microsoft.com/office/drawing/2014/main" id="{00000000-0008-0000-0A00-000005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6</xdr:row>
          <xdr:rowOff>19050</xdr:rowOff>
        </xdr:from>
        <xdr:to>
          <xdr:col>5</xdr:col>
          <xdr:colOff>723900</xdr:colOff>
          <xdr:row>6</xdr:row>
          <xdr:rowOff>304800</xdr:rowOff>
        </xdr:to>
        <xdr:sp macro="" textlink="">
          <xdr:nvSpPr>
            <xdr:cNvPr id="10246" name="List Box 6" hidden="1">
              <a:extLst>
                <a:ext uri="{63B3BB69-23CF-44E3-9099-C40C66FF867C}">
                  <a14:compatExt spid="_x0000_s10246"/>
                </a:ext>
                <a:ext uri="{FF2B5EF4-FFF2-40B4-BE49-F238E27FC236}">
                  <a16:creationId xmlns:a16="http://schemas.microsoft.com/office/drawing/2014/main" id="{00000000-0008-0000-0A00-000006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7.vml"/><Relationship Id="rId7" Type="http://schemas.openxmlformats.org/officeDocument/2006/relationships/ctrlProp" Target="../ctrlProps/ctrlProp43.xml"/><Relationship Id="rId2" Type="http://schemas.openxmlformats.org/officeDocument/2006/relationships/drawing" Target="../drawings/drawing8.xml"/><Relationship Id="rId1" Type="http://schemas.openxmlformats.org/officeDocument/2006/relationships/printerSettings" Target="../printerSettings/printerSettings10.bin"/><Relationship Id="rId6" Type="http://schemas.openxmlformats.org/officeDocument/2006/relationships/ctrlProp" Target="../ctrlProps/ctrlProp42.xml"/><Relationship Id="rId5" Type="http://schemas.openxmlformats.org/officeDocument/2006/relationships/ctrlProp" Target="../ctrlProps/ctrlProp41.xml"/><Relationship Id="rId4" Type="http://schemas.openxmlformats.org/officeDocument/2006/relationships/vmlDrawing" Target="../drawings/vmlDrawing18.v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9.vml"/><Relationship Id="rId7" Type="http://schemas.openxmlformats.org/officeDocument/2006/relationships/ctrlProp" Target="../ctrlProps/ctrlProp46.xml"/><Relationship Id="rId2" Type="http://schemas.openxmlformats.org/officeDocument/2006/relationships/drawing" Target="../drawings/drawing9.xml"/><Relationship Id="rId1" Type="http://schemas.openxmlformats.org/officeDocument/2006/relationships/printerSettings" Target="../printerSettings/printerSettings11.bin"/><Relationship Id="rId6" Type="http://schemas.openxmlformats.org/officeDocument/2006/relationships/ctrlProp" Target="../ctrlProps/ctrlProp45.xml"/><Relationship Id="rId5" Type="http://schemas.openxmlformats.org/officeDocument/2006/relationships/ctrlProp" Target="../ctrlProps/ctrlProp44.xml"/><Relationship Id="rId4" Type="http://schemas.openxmlformats.org/officeDocument/2006/relationships/vmlDrawing" Target="../drawings/vmlDrawing20.v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1.vml"/><Relationship Id="rId7" Type="http://schemas.openxmlformats.org/officeDocument/2006/relationships/ctrlProp" Target="../ctrlProps/ctrlProp49.xml"/><Relationship Id="rId2" Type="http://schemas.openxmlformats.org/officeDocument/2006/relationships/drawing" Target="../drawings/drawing10.xml"/><Relationship Id="rId1" Type="http://schemas.openxmlformats.org/officeDocument/2006/relationships/printerSettings" Target="../printerSettings/printerSettings12.bin"/><Relationship Id="rId6" Type="http://schemas.openxmlformats.org/officeDocument/2006/relationships/ctrlProp" Target="../ctrlProps/ctrlProp48.xml"/><Relationship Id="rId5" Type="http://schemas.openxmlformats.org/officeDocument/2006/relationships/ctrlProp" Target="../ctrlProps/ctrlProp47.xml"/><Relationship Id="rId4" Type="http://schemas.openxmlformats.org/officeDocument/2006/relationships/vmlDrawing" Target="../drawings/vmlDrawing22.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5.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vmlDrawing" Target="../drawings/vmlDrawing6.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7.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3.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vmlDrawing" Target="../drawings/vmlDrawing8.v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9.vml"/><Relationship Id="rId7" Type="http://schemas.openxmlformats.org/officeDocument/2006/relationships/ctrlProp" Target="../ctrlProps/ctrlProp24.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vmlDrawing" Target="../drawings/vmlDrawing10.vml"/><Relationship Id="rId9" Type="http://schemas.openxmlformats.org/officeDocument/2006/relationships/ctrlProp" Target="../ctrlProps/ctrlProp2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1.vml"/><Relationship Id="rId7" Type="http://schemas.openxmlformats.org/officeDocument/2006/relationships/ctrlProp" Target="../ctrlProps/ctrlProp29.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28.xml"/><Relationship Id="rId5" Type="http://schemas.openxmlformats.org/officeDocument/2006/relationships/ctrlProp" Target="../ctrlProps/ctrlProp27.xml"/><Relationship Id="rId4" Type="http://schemas.openxmlformats.org/officeDocument/2006/relationships/vmlDrawing" Target="../drawings/vmlDrawing12.v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33.xml"/><Relationship Id="rId3" Type="http://schemas.openxmlformats.org/officeDocument/2006/relationships/vmlDrawing" Target="../drawings/vmlDrawing13.vml"/><Relationship Id="rId7" Type="http://schemas.openxmlformats.org/officeDocument/2006/relationships/ctrlProp" Target="../ctrlProps/ctrlProp32.xml"/><Relationship Id="rId12" Type="http://schemas.openxmlformats.org/officeDocument/2006/relationships/ctrlProp" Target="../ctrlProps/ctrlProp37.xml"/><Relationship Id="rId2" Type="http://schemas.openxmlformats.org/officeDocument/2006/relationships/drawing" Target="../drawings/drawing6.xml"/><Relationship Id="rId1" Type="http://schemas.openxmlformats.org/officeDocument/2006/relationships/printerSettings" Target="../printerSettings/printerSettings8.bin"/><Relationship Id="rId6" Type="http://schemas.openxmlformats.org/officeDocument/2006/relationships/ctrlProp" Target="../ctrlProps/ctrlProp31.xml"/><Relationship Id="rId11" Type="http://schemas.openxmlformats.org/officeDocument/2006/relationships/ctrlProp" Target="../ctrlProps/ctrlProp36.xml"/><Relationship Id="rId5" Type="http://schemas.openxmlformats.org/officeDocument/2006/relationships/ctrlProp" Target="../ctrlProps/ctrlProp30.xml"/><Relationship Id="rId10" Type="http://schemas.openxmlformats.org/officeDocument/2006/relationships/ctrlProp" Target="../ctrlProps/ctrlProp35.xml"/><Relationship Id="rId4" Type="http://schemas.openxmlformats.org/officeDocument/2006/relationships/vmlDrawing" Target="../drawings/vmlDrawing14.vml"/><Relationship Id="rId9" Type="http://schemas.openxmlformats.org/officeDocument/2006/relationships/ctrlProp" Target="../ctrlProps/ctrlProp34.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0.xml"/><Relationship Id="rId3" Type="http://schemas.openxmlformats.org/officeDocument/2006/relationships/drawing" Target="../drawings/drawing7.xml"/><Relationship Id="rId7" Type="http://schemas.openxmlformats.org/officeDocument/2006/relationships/ctrlProp" Target="../ctrlProps/ctrlProp39.xml"/><Relationship Id="rId2" Type="http://schemas.openxmlformats.org/officeDocument/2006/relationships/printerSettings" Target="../printerSettings/printerSettings9.bin"/><Relationship Id="rId1" Type="http://schemas.openxmlformats.org/officeDocument/2006/relationships/hyperlink" Target="https://granvega.es/wp-content/uploads/2026/01/Definicion-y-Justificacion-de-Aspectos-Innovadores-LEADER-2023-2027.pdf" TargetMode="External"/><Relationship Id="rId6" Type="http://schemas.openxmlformats.org/officeDocument/2006/relationships/ctrlProp" Target="../ctrlProps/ctrlProp38.xml"/><Relationship Id="rId5" Type="http://schemas.openxmlformats.org/officeDocument/2006/relationships/vmlDrawing" Target="../drawings/vmlDrawing16.vml"/><Relationship Id="rId4" Type="http://schemas.openxmlformats.org/officeDocument/2006/relationships/vmlDrawing" Target="../drawings/vmlDrawing1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EEFEF-6D00-4AD9-BE17-7259D6F80D34}">
  <sheetPr codeName="Hoja1">
    <pageSetUpPr fitToPage="1"/>
  </sheetPr>
  <dimension ref="B2:K13"/>
  <sheetViews>
    <sheetView zoomScaleNormal="100" workbookViewId="0">
      <selection activeCell="G22" sqref="G22"/>
    </sheetView>
  </sheetViews>
  <sheetFormatPr baseColWidth="10" defaultRowHeight="15"/>
  <cols>
    <col min="1" max="1" width="5.7109375" customWidth="1"/>
  </cols>
  <sheetData>
    <row r="2" spans="2:11" ht="26.25">
      <c r="B2" s="153" t="s">
        <v>169</v>
      </c>
      <c r="C2" s="153"/>
      <c r="D2" s="153"/>
      <c r="E2" s="153"/>
      <c r="F2" s="153"/>
      <c r="G2" s="153"/>
      <c r="H2" s="153"/>
      <c r="I2" s="153"/>
      <c r="J2" s="143"/>
      <c r="K2" s="143"/>
    </row>
    <row r="3" spans="2:11" ht="40.5" customHeight="1">
      <c r="B3" s="154" t="s">
        <v>88</v>
      </c>
      <c r="C3" s="154"/>
      <c r="D3" s="154"/>
      <c r="E3" s="154"/>
      <c r="F3" s="154"/>
      <c r="G3" s="154"/>
      <c r="H3" s="154"/>
      <c r="I3" s="154"/>
      <c r="J3" s="143"/>
      <c r="K3" s="143"/>
    </row>
    <row r="4" spans="2:11" ht="20.25">
      <c r="B4" s="144"/>
      <c r="C4" s="144"/>
      <c r="D4" s="144"/>
      <c r="E4" s="144"/>
      <c r="F4" s="144"/>
      <c r="G4" s="144"/>
      <c r="H4" s="144"/>
      <c r="I4" s="144"/>
      <c r="J4" s="144"/>
      <c r="K4" s="144"/>
    </row>
    <row r="5" spans="2:11" ht="48" customHeight="1">
      <c r="B5" s="155" t="s">
        <v>175</v>
      </c>
      <c r="C5" s="155"/>
      <c r="D5" s="155"/>
      <c r="E5" s="155"/>
      <c r="F5" s="155"/>
      <c r="G5" s="155"/>
      <c r="H5" s="155"/>
      <c r="I5" s="155"/>
      <c r="J5" s="145"/>
      <c r="K5" s="145"/>
    </row>
    <row r="7" spans="2:11" ht="75" customHeight="1">
      <c r="B7" s="151" t="s">
        <v>176</v>
      </c>
      <c r="C7" s="151"/>
      <c r="D7" s="151"/>
      <c r="E7" s="151"/>
      <c r="F7" s="151"/>
      <c r="G7" s="151"/>
      <c r="H7" s="151"/>
      <c r="I7" s="151"/>
      <c r="J7" s="146"/>
      <c r="K7" s="146"/>
    </row>
    <row r="9" spans="2:11" ht="41.25" customHeight="1">
      <c r="B9" s="155" t="s">
        <v>171</v>
      </c>
      <c r="C9" s="155"/>
      <c r="D9" s="155"/>
      <c r="E9" s="155"/>
      <c r="F9" s="155"/>
      <c r="G9" s="155"/>
      <c r="H9" s="155"/>
      <c r="I9" s="155"/>
    </row>
    <row r="11" spans="2:11">
      <c r="B11" s="152" t="s">
        <v>170</v>
      </c>
      <c r="C11" s="152"/>
      <c r="D11" s="152"/>
      <c r="E11" s="152"/>
      <c r="F11" s="152"/>
      <c r="G11" s="152"/>
      <c r="H11" s="152"/>
      <c r="I11" s="152"/>
      <c r="J11" s="147"/>
      <c r="K11" s="147"/>
    </row>
    <row r="13" spans="2:11">
      <c r="B13" s="151" t="s">
        <v>172</v>
      </c>
      <c r="C13" s="151"/>
      <c r="D13" s="151"/>
      <c r="E13" s="151"/>
      <c r="F13" s="151"/>
      <c r="G13" s="151"/>
      <c r="H13" s="151"/>
      <c r="I13" s="151"/>
    </row>
  </sheetData>
  <sheetProtection algorithmName="SHA-512" hashValue="ehUcAv9wiPGl3tGLs9P6HOXgYdB2fT4egQ1+7GgEKiOkQRqnpLzxsW8PTqamXNHLlRNrsbrESwoDAOmp59AAVw==" saltValue="oEm11DIchHAzOJuzxO+HSw==" spinCount="100000" sheet="1" objects="1" scenarios="1"/>
  <mergeCells count="7">
    <mergeCell ref="B13:I13"/>
    <mergeCell ref="B11:I11"/>
    <mergeCell ref="B2:I2"/>
    <mergeCell ref="B3:I3"/>
    <mergeCell ref="B5:I5"/>
    <mergeCell ref="B7:I7"/>
    <mergeCell ref="B9:I9"/>
  </mergeCells>
  <printOptions horizontalCentered="1"/>
  <pageMargins left="0.25" right="0.25" top="0.75" bottom="0.75" header="0.3" footer="0.3"/>
  <pageSetup paperSize="9" fitToHeight="0" orientation="landscape" verticalDpi="0" r:id="rId1"/>
  <headerFooter>
    <oddHeader>&amp;R&amp;G</oddHeader>
    <oddFooter>&amp;C&amp;G</oddFooter>
  </headerFooter>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7F360-BC2E-4092-8B1A-1B9142D4B718}">
  <sheetPr codeName="Hoja11">
    <pageSetUpPr fitToPage="1"/>
  </sheetPr>
  <dimension ref="A2:H9"/>
  <sheetViews>
    <sheetView workbookViewId="0">
      <selection activeCell="J7" sqref="J7"/>
    </sheetView>
  </sheetViews>
  <sheetFormatPr baseColWidth="10" defaultRowHeight="15"/>
  <cols>
    <col min="1" max="1" width="5.7109375" customWidth="1"/>
    <col min="3" max="3" width="85.7109375" customWidth="1"/>
    <col min="4" max="4" width="16.7109375" bestFit="1" customWidth="1"/>
    <col min="5" max="5" width="7.7109375" hidden="1" customWidth="1"/>
    <col min="6" max="6" width="11" customWidth="1"/>
    <col min="8" max="8" width="0" hidden="1" customWidth="1"/>
  </cols>
  <sheetData>
    <row r="2" spans="1:8" ht="21" thickBot="1">
      <c r="A2" s="9"/>
      <c r="B2" s="9"/>
      <c r="C2" s="38" t="s">
        <v>133</v>
      </c>
      <c r="D2" s="10"/>
      <c r="E2" s="136"/>
      <c r="F2" s="137" t="s">
        <v>166</v>
      </c>
    </row>
    <row r="3" spans="1:8" ht="21" customHeight="1">
      <c r="B3" s="83" t="s">
        <v>3</v>
      </c>
      <c r="C3" s="84" t="s">
        <v>4</v>
      </c>
      <c r="D3" s="85" t="s">
        <v>2</v>
      </c>
      <c r="E3" s="5"/>
      <c r="F3" s="5"/>
    </row>
    <row r="4" spans="1:8" ht="21" customHeight="1">
      <c r="B4" s="86" t="s">
        <v>134</v>
      </c>
      <c r="C4" s="159" t="s">
        <v>135</v>
      </c>
      <c r="D4" s="163"/>
      <c r="E4" s="35"/>
      <c r="F4" s="45">
        <f>IF(SUMIF(F5:F7,1,E5:E7)&gt;15,15,SUMIF(F5:F7,1,E5:E7))</f>
        <v>0</v>
      </c>
    </row>
    <row r="5" spans="1:8" ht="38.25">
      <c r="A5" s="76"/>
      <c r="B5" s="116" t="s">
        <v>136</v>
      </c>
      <c r="C5" s="63" t="s">
        <v>137</v>
      </c>
      <c r="D5" s="88" t="s">
        <v>55</v>
      </c>
      <c r="E5" s="64">
        <v>15</v>
      </c>
      <c r="F5" s="141">
        <v>2</v>
      </c>
      <c r="H5" t="s">
        <v>83</v>
      </c>
    </row>
    <row r="6" spans="1:8" ht="25.5">
      <c r="A6" s="76"/>
      <c r="B6" s="116" t="s">
        <v>138</v>
      </c>
      <c r="C6" s="63" t="s">
        <v>139</v>
      </c>
      <c r="D6" s="88" t="s">
        <v>55</v>
      </c>
      <c r="E6" s="64">
        <v>5</v>
      </c>
      <c r="F6" s="141">
        <v>2</v>
      </c>
      <c r="H6" t="s">
        <v>81</v>
      </c>
    </row>
    <row r="7" spans="1:8" ht="26.25" thickBot="1">
      <c r="A7" s="76"/>
      <c r="B7" s="117" t="s">
        <v>140</v>
      </c>
      <c r="C7" s="92" t="s">
        <v>141</v>
      </c>
      <c r="D7" s="93" t="s">
        <v>55</v>
      </c>
      <c r="E7" s="64">
        <v>10</v>
      </c>
      <c r="F7" s="141">
        <v>2</v>
      </c>
    </row>
    <row r="9" spans="1:8">
      <c r="C9" s="121"/>
    </row>
  </sheetData>
  <sheetProtection algorithmName="SHA-512" hashValue="3sq4Lw7T7E9AoxUNgJczaqg/h0h8+pV+AW1ebYMd27VqlHEvdZ/YrJbkUyxg17p55W5cNUn1vqStXwi5N4rRsg==" saltValue="nFfrzWMeKqGt8bLpO8LYow==" spinCount="100000" sheet="1" objects="1" scenarios="1"/>
  <mergeCells count="1">
    <mergeCell ref="C4:D4"/>
  </mergeCells>
  <pageMargins left="0.23622047244094491" right="0.23622047244094491" top="0.74803149606299213" bottom="0.74803149606299213" header="0.31496062992125984" footer="0.31496062992125984"/>
  <pageSetup paperSize="9" fitToWidth="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4337" r:id="rId5" name="List Box 1">
              <controlPr locked="0" defaultSize="0" autoLine="0" autoPict="0">
                <anchor>
                  <from>
                    <xdr:col>5</xdr:col>
                    <xdr:colOff>9525</xdr:colOff>
                    <xdr:row>4</xdr:row>
                    <xdr:rowOff>104775</xdr:rowOff>
                  </from>
                  <to>
                    <xdr:col>5</xdr:col>
                    <xdr:colOff>714375</xdr:colOff>
                    <xdr:row>4</xdr:row>
                    <xdr:rowOff>390525</xdr:rowOff>
                  </to>
                </anchor>
              </controlPr>
            </control>
          </mc:Choice>
        </mc:AlternateContent>
        <mc:AlternateContent xmlns:mc="http://schemas.openxmlformats.org/markup-compatibility/2006">
          <mc:Choice Requires="x14">
            <control shapeId="14338" r:id="rId6" name="List Box 2">
              <controlPr locked="0" defaultSize="0" autoLine="0" autoPict="0">
                <anchor>
                  <from>
                    <xdr:col>5</xdr:col>
                    <xdr:colOff>9525</xdr:colOff>
                    <xdr:row>5</xdr:row>
                    <xdr:rowOff>28575</xdr:rowOff>
                  </from>
                  <to>
                    <xdr:col>5</xdr:col>
                    <xdr:colOff>714375</xdr:colOff>
                    <xdr:row>5</xdr:row>
                    <xdr:rowOff>314325</xdr:rowOff>
                  </to>
                </anchor>
              </controlPr>
            </control>
          </mc:Choice>
        </mc:AlternateContent>
        <mc:AlternateContent xmlns:mc="http://schemas.openxmlformats.org/markup-compatibility/2006">
          <mc:Choice Requires="x14">
            <control shapeId="14339" r:id="rId7" name="List Box 3">
              <controlPr locked="0" defaultSize="0" autoLine="0" autoPict="0">
                <anchor>
                  <from>
                    <xdr:col>5</xdr:col>
                    <xdr:colOff>9525</xdr:colOff>
                    <xdr:row>6</xdr:row>
                    <xdr:rowOff>28575</xdr:rowOff>
                  </from>
                  <to>
                    <xdr:col>5</xdr:col>
                    <xdr:colOff>714375</xdr:colOff>
                    <xdr:row>6</xdr:row>
                    <xdr:rowOff>314325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01CB3-C778-4F5B-B287-5493D40E4F90}">
  <sheetPr codeName="Hoja9">
    <pageSetUpPr fitToPage="1"/>
  </sheetPr>
  <dimension ref="A2:H7"/>
  <sheetViews>
    <sheetView workbookViewId="0">
      <selection activeCell="C5" sqref="C5"/>
    </sheetView>
  </sheetViews>
  <sheetFormatPr baseColWidth="10" defaultRowHeight="15"/>
  <cols>
    <col min="1" max="1" width="5.7109375" customWidth="1"/>
    <col min="3" max="3" width="85.7109375" customWidth="1"/>
    <col min="4" max="4" width="16.7109375" bestFit="1" customWidth="1"/>
    <col min="5" max="5" width="7.7109375" hidden="1" customWidth="1"/>
    <col min="6" max="6" width="11" customWidth="1"/>
    <col min="8" max="8" width="11.42578125" hidden="1" customWidth="1"/>
  </cols>
  <sheetData>
    <row r="2" spans="1:8" ht="21" thickBot="1">
      <c r="A2" s="12"/>
      <c r="B2" s="12"/>
      <c r="C2" s="38" t="s">
        <v>67</v>
      </c>
      <c r="D2" s="14"/>
      <c r="E2" s="136"/>
      <c r="F2" s="137" t="s">
        <v>166</v>
      </c>
    </row>
    <row r="3" spans="1:8" ht="21" customHeight="1">
      <c r="A3" s="50"/>
      <c r="B3" s="40" t="s">
        <v>3</v>
      </c>
      <c r="C3" s="18" t="s">
        <v>4</v>
      </c>
      <c r="D3" s="19" t="s">
        <v>2</v>
      </c>
      <c r="E3" s="5"/>
      <c r="F3" s="5"/>
    </row>
    <row r="4" spans="1:8" ht="21" customHeight="1">
      <c r="A4" s="51"/>
      <c r="B4" s="41" t="s">
        <v>68</v>
      </c>
      <c r="C4" s="149" t="s">
        <v>69</v>
      </c>
      <c r="D4" s="180"/>
      <c r="E4" s="36"/>
      <c r="F4" s="45">
        <f>IF(SUMIF(F5:F7,1,E5:E7)&gt;5,5,SUMIF(F5:F7,1,E5:E7))</f>
        <v>0</v>
      </c>
    </row>
    <row r="5" spans="1:8" ht="24.75" customHeight="1">
      <c r="A5" s="12"/>
      <c r="B5" s="23" t="s">
        <v>70</v>
      </c>
      <c r="C5" s="8" t="s">
        <v>71</v>
      </c>
      <c r="D5" s="20" t="s">
        <v>55</v>
      </c>
      <c r="E5" s="1">
        <v>1</v>
      </c>
      <c r="F5" s="142">
        <v>2</v>
      </c>
      <c r="H5" t="s">
        <v>83</v>
      </c>
    </row>
    <row r="6" spans="1:8" ht="24.75" customHeight="1">
      <c r="A6" s="12"/>
      <c r="B6" s="23" t="s">
        <v>72</v>
      </c>
      <c r="C6" s="8" t="s">
        <v>73</v>
      </c>
      <c r="D6" s="20" t="s">
        <v>55</v>
      </c>
      <c r="E6" s="1">
        <v>1</v>
      </c>
      <c r="F6" s="142">
        <v>2</v>
      </c>
      <c r="H6" t="s">
        <v>81</v>
      </c>
    </row>
    <row r="7" spans="1:8" ht="24.75" customHeight="1" thickBot="1">
      <c r="A7" s="12"/>
      <c r="B7" s="49" t="s">
        <v>74</v>
      </c>
      <c r="C7" s="21" t="s">
        <v>75</v>
      </c>
      <c r="D7" s="22" t="s">
        <v>55</v>
      </c>
      <c r="E7" s="1">
        <v>5</v>
      </c>
      <c r="F7" s="142">
        <v>2</v>
      </c>
    </row>
  </sheetData>
  <sheetProtection algorithmName="SHA-512" hashValue="sjVxSnxxlzYu321fUqR51iPk4DwDE69rs4RiYfppkNElDdMDGrqvk3ukoKRALvUVsZO/D3WSu+xzmanL3GmosQ==" saltValue="atfwIXnTWDnbi37xikvIzw==" spinCount="100000" sheet="1" objects="1" scenarios="1"/>
  <mergeCells count="1">
    <mergeCell ref="C4:D4"/>
  </mergeCells>
  <phoneticPr fontId="15" type="noConversion"/>
  <pageMargins left="0.23622047244094491" right="0.23622047244094491" top="0.74803149606299213" bottom="0.7480314960629921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44" r:id="rId5" name="List Box 4">
              <controlPr locked="0" defaultSize="0" autoLine="0" autoPict="0">
                <anchor>
                  <from>
                    <xdr:col>5</xdr:col>
                    <xdr:colOff>19050</xdr:colOff>
                    <xdr:row>4</xdr:row>
                    <xdr:rowOff>19050</xdr:rowOff>
                  </from>
                  <to>
                    <xdr:col>5</xdr:col>
                    <xdr:colOff>723900</xdr:colOff>
                    <xdr:row>4</xdr:row>
                    <xdr:rowOff>304800</xdr:rowOff>
                  </to>
                </anchor>
              </controlPr>
            </control>
          </mc:Choice>
        </mc:AlternateContent>
        <mc:AlternateContent xmlns:mc="http://schemas.openxmlformats.org/markup-compatibility/2006">
          <mc:Choice Requires="x14">
            <control shapeId="10245" r:id="rId6" name="List Box 5">
              <controlPr locked="0" defaultSize="0" autoLine="0" autoPict="0">
                <anchor>
                  <from>
                    <xdr:col>5</xdr:col>
                    <xdr:colOff>19050</xdr:colOff>
                    <xdr:row>5</xdr:row>
                    <xdr:rowOff>19050</xdr:rowOff>
                  </from>
                  <to>
                    <xdr:col>5</xdr:col>
                    <xdr:colOff>723900</xdr:colOff>
                    <xdr:row>5</xdr:row>
                    <xdr:rowOff>304800</xdr:rowOff>
                  </to>
                </anchor>
              </controlPr>
            </control>
          </mc:Choice>
        </mc:AlternateContent>
        <mc:AlternateContent xmlns:mc="http://schemas.openxmlformats.org/markup-compatibility/2006">
          <mc:Choice Requires="x14">
            <control shapeId="10246" r:id="rId7" name="List Box 6">
              <controlPr locked="0" defaultSize="0" autoLine="0" autoPict="0">
                <anchor>
                  <from>
                    <xdr:col>5</xdr:col>
                    <xdr:colOff>19050</xdr:colOff>
                    <xdr:row>6</xdr:row>
                    <xdr:rowOff>19050</xdr:rowOff>
                  </from>
                  <to>
                    <xdr:col>5</xdr:col>
                    <xdr:colOff>723900</xdr:colOff>
                    <xdr:row>6</xdr:row>
                    <xdr:rowOff>304800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7AC4A-7C7E-4151-BDDA-481810666E4F}">
  <sheetPr codeName="Hoja12">
    <pageSetUpPr fitToPage="1"/>
  </sheetPr>
  <dimension ref="A2:H9"/>
  <sheetViews>
    <sheetView tabSelected="1" workbookViewId="0">
      <selection activeCell="L6" sqref="L6"/>
    </sheetView>
  </sheetViews>
  <sheetFormatPr baseColWidth="10" defaultRowHeight="15"/>
  <cols>
    <col min="1" max="1" width="5.7109375" customWidth="1"/>
    <col min="3" max="3" width="85.7109375" customWidth="1"/>
    <col min="4" max="4" width="16.7109375" bestFit="1" customWidth="1"/>
    <col min="5" max="5" width="7.7109375" hidden="1" customWidth="1"/>
    <col min="6" max="6" width="11" customWidth="1"/>
    <col min="8" max="8" width="11.42578125" hidden="1" customWidth="1"/>
  </cols>
  <sheetData>
    <row r="2" spans="1:8" ht="21" thickBot="1">
      <c r="A2" s="9"/>
      <c r="B2" s="9"/>
      <c r="C2" s="38" t="s">
        <v>142</v>
      </c>
      <c r="D2" s="10"/>
      <c r="E2" s="136"/>
      <c r="F2" s="137" t="s">
        <v>166</v>
      </c>
    </row>
    <row r="3" spans="1:8" ht="21" customHeight="1">
      <c r="B3" s="83" t="s">
        <v>3</v>
      </c>
      <c r="C3" s="84" t="s">
        <v>4</v>
      </c>
      <c r="D3" s="85" t="s">
        <v>2</v>
      </c>
      <c r="E3" s="5"/>
      <c r="F3" s="5"/>
    </row>
    <row r="4" spans="1:8" ht="21" customHeight="1">
      <c r="B4" s="86" t="s">
        <v>143</v>
      </c>
      <c r="C4" s="159" t="s">
        <v>144</v>
      </c>
      <c r="D4" s="163"/>
      <c r="E4" s="35"/>
      <c r="F4" s="45">
        <f>IF(SUMIF(F5:F7,1,E5:E7)&gt;20,20,SUMIF(F5:F7,1,E5:E7))</f>
        <v>0</v>
      </c>
    </row>
    <row r="5" spans="1:8" ht="24.75" customHeight="1">
      <c r="A5" s="122"/>
      <c r="B5" s="105" t="s">
        <v>145</v>
      </c>
      <c r="C5" s="103" t="s">
        <v>146</v>
      </c>
      <c r="D5" s="106" t="s">
        <v>55</v>
      </c>
      <c r="E5" s="104">
        <v>20</v>
      </c>
      <c r="F5" s="186">
        <v>2</v>
      </c>
      <c r="H5" t="s">
        <v>83</v>
      </c>
    </row>
    <row r="6" spans="1:8" ht="24.75" customHeight="1">
      <c r="A6" s="122"/>
      <c r="B6" s="105" t="s">
        <v>147</v>
      </c>
      <c r="C6" s="103" t="s">
        <v>148</v>
      </c>
      <c r="D6" s="106" t="s">
        <v>55</v>
      </c>
      <c r="E6" s="104">
        <v>10</v>
      </c>
      <c r="F6" s="186">
        <v>2</v>
      </c>
      <c r="H6" t="s">
        <v>81</v>
      </c>
    </row>
    <row r="7" spans="1:8" ht="24.75" customHeight="1" thickBot="1">
      <c r="A7" s="122"/>
      <c r="B7" s="107" t="s">
        <v>149</v>
      </c>
      <c r="C7" s="109" t="s">
        <v>150</v>
      </c>
      <c r="D7" s="110" t="s">
        <v>5</v>
      </c>
      <c r="E7" s="104">
        <v>5</v>
      </c>
      <c r="F7" s="186">
        <v>2</v>
      </c>
    </row>
    <row r="8" spans="1:8">
      <c r="G8" t="s">
        <v>177</v>
      </c>
    </row>
    <row r="9" spans="1:8">
      <c r="C9" s="123"/>
    </row>
  </sheetData>
  <sheetProtection algorithmName="SHA-512" hashValue="I8FbMsASA/cTzaDqymZrzcp//usYYq77l19IRHhVSRHbveAkZG7VkBebRJG6B7DDRoVzqFj0IWVXF1qe/Jqgkw==" saltValue="wrDX4fGDPnP91LoK/mY7vw==" spinCount="100000" sheet="1" objects="1" scenarios="1"/>
  <mergeCells count="1">
    <mergeCell ref="C4:D4"/>
  </mergeCells>
  <pageMargins left="0.23622047244094491" right="0.23622047244094491" top="0.74803149606299213" bottom="0.7480314960629921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5373" r:id="rId5" name="List Box 13">
              <controlPr locked="0" defaultSize="0" autoLine="0" autoPict="0">
                <anchor>
                  <from>
                    <xdr:col>5</xdr:col>
                    <xdr:colOff>38100</xdr:colOff>
                    <xdr:row>4</xdr:row>
                    <xdr:rowOff>19050</xdr:rowOff>
                  </from>
                  <to>
                    <xdr:col>6</xdr:col>
                    <xdr:colOff>9525</xdr:colOff>
                    <xdr:row>4</xdr:row>
                    <xdr:rowOff>304800</xdr:rowOff>
                  </to>
                </anchor>
              </controlPr>
            </control>
          </mc:Choice>
        </mc:AlternateContent>
        <mc:AlternateContent xmlns:mc="http://schemas.openxmlformats.org/markup-compatibility/2006">
          <mc:Choice Requires="x14">
            <control shapeId="15374" r:id="rId6" name="List Box 14">
              <controlPr locked="0" defaultSize="0" autoLine="0" autoPict="0">
                <anchor>
                  <from>
                    <xdr:col>5</xdr:col>
                    <xdr:colOff>28575</xdr:colOff>
                    <xdr:row>5</xdr:row>
                    <xdr:rowOff>19050</xdr:rowOff>
                  </from>
                  <to>
                    <xdr:col>6</xdr:col>
                    <xdr:colOff>0</xdr:colOff>
                    <xdr:row>5</xdr:row>
                    <xdr:rowOff>304800</xdr:rowOff>
                  </to>
                </anchor>
              </controlPr>
            </control>
          </mc:Choice>
        </mc:AlternateContent>
        <mc:AlternateContent xmlns:mc="http://schemas.openxmlformats.org/markup-compatibility/2006">
          <mc:Choice Requires="x14">
            <control shapeId="15375" r:id="rId7" name="List Box 15">
              <controlPr locked="0" defaultSize="0" autoLine="0" autoPict="0">
                <anchor>
                  <from>
                    <xdr:col>5</xdr:col>
                    <xdr:colOff>38100</xdr:colOff>
                    <xdr:row>6</xdr:row>
                    <xdr:rowOff>28575</xdr:rowOff>
                  </from>
                  <to>
                    <xdr:col>6</xdr:col>
                    <xdr:colOff>9525</xdr:colOff>
                    <xdr:row>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50134-415C-4CAF-A643-5AB01B5A2F6A}">
  <sheetPr codeName="Hoja4">
    <tabColor theme="5"/>
    <pageSetUpPr fitToPage="1"/>
  </sheetPr>
  <dimension ref="A1:I104"/>
  <sheetViews>
    <sheetView topLeftCell="A80" zoomScaleNormal="100" workbookViewId="0">
      <selection activeCell="G22" sqref="G22"/>
    </sheetView>
  </sheetViews>
  <sheetFormatPr baseColWidth="10" defaultRowHeight="14.25"/>
  <cols>
    <col min="1" max="1" width="2.42578125" style="54" customWidth="1"/>
    <col min="2" max="2" width="3.5703125" style="54" customWidth="1"/>
    <col min="3" max="3" width="9.7109375" style="54" customWidth="1"/>
    <col min="4" max="4" width="125.42578125" style="81" customWidth="1"/>
    <col min="5" max="5" width="16.7109375" style="57" customWidth="1"/>
    <col min="6" max="6" width="7.7109375" style="82" customWidth="1"/>
    <col min="7" max="7" width="11" style="54" customWidth="1"/>
    <col min="8" max="8" width="30.7109375" style="54" customWidth="1"/>
    <col min="9" max="9" width="15.140625" style="54" customWidth="1"/>
    <col min="10" max="10" width="19.28515625" style="54" customWidth="1"/>
    <col min="11" max="1023" width="14.85546875" style="54" customWidth="1"/>
    <col min="1024" max="1024" width="12.5703125" style="54" customWidth="1"/>
    <col min="1025" max="16384" width="11.42578125" style="54"/>
  </cols>
  <sheetData>
    <row r="1" spans="1:9" ht="12.75" customHeight="1">
      <c r="C1" s="55"/>
      <c r="D1" s="56"/>
    </row>
    <row r="2" spans="1:9" ht="25.5" customHeight="1">
      <c r="A2" s="174" t="s">
        <v>0</v>
      </c>
      <c r="B2" s="174"/>
      <c r="C2" s="174"/>
      <c r="D2" s="174"/>
      <c r="E2" s="174"/>
      <c r="F2" s="174"/>
      <c r="G2" s="174"/>
    </row>
    <row r="3" spans="1:9" ht="24" customHeight="1">
      <c r="A3" s="175" t="s">
        <v>88</v>
      </c>
      <c r="B3" s="175"/>
      <c r="C3" s="175"/>
      <c r="D3" s="175"/>
      <c r="E3" s="175"/>
      <c r="F3" s="175"/>
      <c r="G3" s="175"/>
    </row>
    <row r="4" spans="1:9" ht="27" customHeight="1">
      <c r="A4" s="175"/>
      <c r="B4" s="175"/>
      <c r="C4" s="175"/>
      <c r="D4" s="175"/>
      <c r="E4" s="175"/>
      <c r="F4" s="175"/>
      <c r="G4" s="175"/>
      <c r="H4" s="58"/>
    </row>
    <row r="6" spans="1:9" customFormat="1" ht="21.75" customHeight="1" thickBot="1">
      <c r="B6" s="9"/>
      <c r="C6" s="9"/>
      <c r="D6" s="38" t="s">
        <v>1</v>
      </c>
      <c r="E6" s="10"/>
      <c r="F6" s="135" t="s">
        <v>166</v>
      </c>
      <c r="G6" s="135"/>
      <c r="H6" s="1"/>
      <c r="I6" s="6"/>
    </row>
    <row r="7" spans="1:9" customFormat="1" ht="19.7" customHeight="1">
      <c r="B7" s="176" t="s">
        <v>3</v>
      </c>
      <c r="C7" s="177"/>
      <c r="D7" s="18" t="s">
        <v>4</v>
      </c>
      <c r="E7" s="19" t="s">
        <v>2</v>
      </c>
      <c r="F7" s="5"/>
      <c r="G7" s="5"/>
    </row>
    <row r="8" spans="1:9" s="24" customFormat="1" ht="20.100000000000001" customHeight="1">
      <c r="B8" s="178" t="s">
        <v>89</v>
      </c>
      <c r="C8" s="179"/>
      <c r="D8" s="149" t="s">
        <v>90</v>
      </c>
      <c r="E8" s="180"/>
      <c r="F8" s="35"/>
      <c r="G8" s="45">
        <f>'1. Ambito Territorial'!$F$4</f>
        <v>0</v>
      </c>
      <c r="H8" s="25"/>
      <c r="I8" s="32"/>
    </row>
    <row r="9" spans="1:9" ht="26.45" customHeight="1">
      <c r="B9" s="94"/>
      <c r="C9" s="62" t="s">
        <v>91</v>
      </c>
      <c r="D9" s="63" t="s">
        <v>92</v>
      </c>
      <c r="E9" s="111" t="s">
        <v>5</v>
      </c>
      <c r="F9" s="61">
        <v>1</v>
      </c>
      <c r="G9" s="64"/>
      <c r="H9" s="61"/>
    </row>
    <row r="10" spans="1:9" ht="25.7" customHeight="1" thickBot="1">
      <c r="B10" s="95"/>
      <c r="C10" s="99" t="s">
        <v>93</v>
      </c>
      <c r="D10" s="112" t="s">
        <v>94</v>
      </c>
      <c r="E10" s="113" t="s">
        <v>5</v>
      </c>
      <c r="F10" s="61">
        <v>0</v>
      </c>
      <c r="G10" s="64"/>
      <c r="H10" s="61"/>
    </row>
    <row r="11" spans="1:9">
      <c r="B11" s="65"/>
      <c r="C11" s="66"/>
      <c r="D11" s="67"/>
      <c r="E11" s="68"/>
      <c r="F11" s="61"/>
      <c r="G11" s="64"/>
      <c r="H11" s="61"/>
    </row>
    <row r="12" spans="1:9" customFormat="1" ht="21.75" customHeight="1" thickBot="1">
      <c r="B12" s="9"/>
      <c r="C12" s="9"/>
      <c r="D12" s="38" t="s">
        <v>6</v>
      </c>
      <c r="E12" s="10"/>
      <c r="F12" s="156"/>
      <c r="G12" s="156"/>
      <c r="H12" s="1"/>
      <c r="I12" s="6"/>
    </row>
    <row r="13" spans="1:9" customFormat="1" ht="19.7" customHeight="1">
      <c r="B13" s="176" t="s">
        <v>3</v>
      </c>
      <c r="C13" s="177"/>
      <c r="D13" s="18" t="s">
        <v>4</v>
      </c>
      <c r="E13" s="19" t="s">
        <v>2</v>
      </c>
      <c r="F13" s="5"/>
      <c r="G13" s="5"/>
    </row>
    <row r="14" spans="1:9" s="24" customFormat="1" ht="20.100000000000001" customHeight="1">
      <c r="B14" s="178" t="s">
        <v>7</v>
      </c>
      <c r="C14" s="179"/>
      <c r="D14" s="149" t="s">
        <v>8</v>
      </c>
      <c r="E14" s="180"/>
      <c r="F14" s="35"/>
      <c r="G14" s="45">
        <f>'2. Calidad Operación'!$F$4</f>
        <v>0</v>
      </c>
      <c r="H14" s="25"/>
      <c r="I14" s="32"/>
    </row>
    <row r="15" spans="1:9" s="69" customFormat="1" ht="20.100000000000001" customHeight="1">
      <c r="B15" s="70"/>
      <c r="C15" s="62" t="s">
        <v>9</v>
      </c>
      <c r="D15" s="63" t="s">
        <v>10</v>
      </c>
      <c r="E15" s="71" t="s">
        <v>5</v>
      </c>
      <c r="F15" s="64">
        <v>12</v>
      </c>
    </row>
    <row r="16" spans="1:9" s="69" customFormat="1" ht="20.100000000000001" customHeight="1">
      <c r="B16" s="70"/>
      <c r="C16" s="79" t="s">
        <v>11</v>
      </c>
      <c r="D16" s="63" t="s">
        <v>12</v>
      </c>
      <c r="E16" s="71" t="s">
        <v>5</v>
      </c>
      <c r="F16" s="64">
        <v>15</v>
      </c>
    </row>
    <row r="17" spans="2:9" s="69" customFormat="1" ht="20.100000000000001" customHeight="1" thickBot="1">
      <c r="B17" s="72"/>
      <c r="C17" s="73" t="s">
        <v>13</v>
      </c>
      <c r="D17" s="74" t="s">
        <v>14</v>
      </c>
      <c r="E17" s="75" t="s">
        <v>5</v>
      </c>
      <c r="F17" s="64">
        <v>20</v>
      </c>
    </row>
    <row r="18" spans="2:9" s="69" customFormat="1">
      <c r="B18" s="76"/>
      <c r="C18" s="76"/>
      <c r="D18" s="77"/>
      <c r="E18" s="78"/>
      <c r="F18" s="64"/>
    </row>
    <row r="19" spans="2:9" customFormat="1" ht="21.75" customHeight="1" thickBot="1">
      <c r="B19" s="9"/>
      <c r="C19" s="9"/>
      <c r="D19" s="38" t="s">
        <v>15</v>
      </c>
      <c r="E19" s="10"/>
      <c r="F19" s="156"/>
      <c r="G19" s="156"/>
      <c r="H19" s="1"/>
      <c r="I19" s="6"/>
    </row>
    <row r="20" spans="2:9" s="69" customFormat="1" ht="20.100000000000001" customHeight="1">
      <c r="B20" s="160" t="s">
        <v>3</v>
      </c>
      <c r="C20" s="161"/>
      <c r="D20" s="84" t="s">
        <v>4</v>
      </c>
      <c r="E20" s="85" t="s">
        <v>2</v>
      </c>
      <c r="F20" s="5"/>
      <c r="G20" s="5"/>
    </row>
    <row r="21" spans="2:9" s="69" customFormat="1" ht="33.200000000000003" customHeight="1">
      <c r="B21" s="162" t="s">
        <v>16</v>
      </c>
      <c r="C21" s="158"/>
      <c r="D21" s="181" t="s">
        <v>17</v>
      </c>
      <c r="E21" s="182"/>
      <c r="F21" s="35"/>
      <c r="G21" s="45">
        <f>'3. Factor Económico'!$F$4</f>
        <v>0</v>
      </c>
    </row>
    <row r="22" spans="2:9" s="69" customFormat="1" ht="20.100000000000001" customHeight="1">
      <c r="B22" s="87"/>
      <c r="C22" s="79" t="s">
        <v>18</v>
      </c>
      <c r="D22" s="63" t="s">
        <v>19</v>
      </c>
      <c r="E22" s="88" t="s">
        <v>5</v>
      </c>
      <c r="F22" s="64">
        <v>15</v>
      </c>
    </row>
    <row r="23" spans="2:9" s="69" customFormat="1" ht="20.100000000000001" customHeight="1">
      <c r="B23" s="87"/>
      <c r="C23" s="79" t="s">
        <v>20</v>
      </c>
      <c r="D23" s="63" t="s">
        <v>21</v>
      </c>
      <c r="E23" s="88" t="s">
        <v>5</v>
      </c>
      <c r="F23" s="64">
        <v>15</v>
      </c>
    </row>
    <row r="24" spans="2:9" s="69" customFormat="1" ht="25.15" customHeight="1">
      <c r="B24" s="89"/>
      <c r="C24" s="79" t="s">
        <v>22</v>
      </c>
      <c r="D24" s="63" t="s">
        <v>23</v>
      </c>
      <c r="E24" s="88" t="s">
        <v>5</v>
      </c>
      <c r="F24" s="64">
        <v>15</v>
      </c>
    </row>
    <row r="25" spans="2:9" s="69" customFormat="1" ht="20.100000000000001" customHeight="1">
      <c r="B25" s="89"/>
      <c r="C25" s="79" t="s">
        <v>24</v>
      </c>
      <c r="D25" s="63" t="s">
        <v>25</v>
      </c>
      <c r="E25" s="88" t="s">
        <v>5</v>
      </c>
      <c r="F25" s="64">
        <v>15</v>
      </c>
    </row>
    <row r="26" spans="2:9" s="69" customFormat="1" ht="20.100000000000001" customHeight="1">
      <c r="B26" s="89"/>
      <c r="C26" s="79" t="s">
        <v>26</v>
      </c>
      <c r="D26" s="63" t="s">
        <v>27</v>
      </c>
      <c r="E26" s="88" t="s">
        <v>5</v>
      </c>
      <c r="F26" s="64">
        <v>15</v>
      </c>
    </row>
    <row r="27" spans="2:9" s="69" customFormat="1" ht="20.100000000000001" customHeight="1">
      <c r="B27" s="89"/>
      <c r="C27" s="79" t="s">
        <v>28</v>
      </c>
      <c r="D27" s="63" t="s">
        <v>29</v>
      </c>
      <c r="E27" s="88" t="s">
        <v>5</v>
      </c>
      <c r="F27" s="64">
        <v>15</v>
      </c>
    </row>
    <row r="28" spans="2:9" s="69" customFormat="1" ht="20.100000000000001" customHeight="1">
      <c r="B28" s="89"/>
      <c r="C28" s="79" t="s">
        <v>30</v>
      </c>
      <c r="D28" s="63" t="s">
        <v>31</v>
      </c>
      <c r="E28" s="88" t="s">
        <v>5</v>
      </c>
      <c r="F28" s="64">
        <v>15</v>
      </c>
    </row>
    <row r="29" spans="2:9" s="69" customFormat="1" ht="20.100000000000001" customHeight="1">
      <c r="B29" s="89"/>
      <c r="C29" s="79" t="s">
        <v>32</v>
      </c>
      <c r="D29" s="63" t="s">
        <v>33</v>
      </c>
      <c r="E29" s="88" t="s">
        <v>5</v>
      </c>
      <c r="F29" s="64">
        <v>15</v>
      </c>
    </row>
    <row r="30" spans="2:9" s="69" customFormat="1" ht="20.100000000000001" customHeight="1">
      <c r="B30" s="89"/>
      <c r="C30" s="79" t="s">
        <v>34</v>
      </c>
      <c r="D30" s="63" t="s">
        <v>35</v>
      </c>
      <c r="E30" s="88" t="s">
        <v>5</v>
      </c>
      <c r="F30" s="64">
        <v>15</v>
      </c>
    </row>
    <row r="31" spans="2:9" s="69" customFormat="1" ht="20.100000000000001" customHeight="1">
      <c r="B31" s="89"/>
      <c r="C31" s="79" t="s">
        <v>36</v>
      </c>
      <c r="D31" s="63" t="s">
        <v>37</v>
      </c>
      <c r="E31" s="88" t="s">
        <v>5</v>
      </c>
      <c r="F31" s="64">
        <v>15</v>
      </c>
    </row>
    <row r="32" spans="2:9" s="69" customFormat="1" ht="20.100000000000001" customHeight="1">
      <c r="B32" s="89"/>
      <c r="C32" s="79" t="s">
        <v>38</v>
      </c>
      <c r="D32" s="63" t="s">
        <v>39</v>
      </c>
      <c r="E32" s="88" t="s">
        <v>5</v>
      </c>
      <c r="F32" s="64">
        <v>15</v>
      </c>
    </row>
    <row r="33" spans="2:9" s="69" customFormat="1" ht="20.100000000000001" customHeight="1">
      <c r="B33" s="89"/>
      <c r="C33" s="79" t="s">
        <v>40</v>
      </c>
      <c r="D33" s="63" t="s">
        <v>41</v>
      </c>
      <c r="E33" s="88" t="s">
        <v>5</v>
      </c>
      <c r="F33" s="64">
        <v>15</v>
      </c>
    </row>
    <row r="34" spans="2:9" s="69" customFormat="1" ht="20.100000000000001" customHeight="1">
      <c r="B34" s="89"/>
      <c r="C34" s="79" t="s">
        <v>42</v>
      </c>
      <c r="D34" s="63" t="s">
        <v>43</v>
      </c>
      <c r="E34" s="88" t="s">
        <v>5</v>
      </c>
      <c r="F34" s="64">
        <v>15</v>
      </c>
    </row>
    <row r="35" spans="2:9" s="69" customFormat="1" ht="20.100000000000001" customHeight="1">
      <c r="B35" s="89"/>
      <c r="C35" s="79" t="s">
        <v>44</v>
      </c>
      <c r="D35" s="63" t="s">
        <v>45</v>
      </c>
      <c r="E35" s="88" t="s">
        <v>5</v>
      </c>
      <c r="F35" s="64">
        <v>15</v>
      </c>
    </row>
    <row r="36" spans="2:9" s="69" customFormat="1" ht="20.100000000000001" customHeight="1">
      <c r="B36" s="89"/>
      <c r="C36" s="79" t="s">
        <v>46</v>
      </c>
      <c r="D36" s="63" t="s">
        <v>47</v>
      </c>
      <c r="E36" s="88" t="s">
        <v>5</v>
      </c>
      <c r="F36" s="64">
        <v>15</v>
      </c>
    </row>
    <row r="37" spans="2:9" s="69" customFormat="1" ht="20.100000000000001" customHeight="1" thickBot="1">
      <c r="B37" s="90"/>
      <c r="C37" s="91" t="s">
        <v>48</v>
      </c>
      <c r="D37" s="92" t="s">
        <v>49</v>
      </c>
      <c r="E37" s="93" t="s">
        <v>5</v>
      </c>
      <c r="F37" s="64">
        <v>15</v>
      </c>
    </row>
    <row r="38" spans="2:9" s="69" customFormat="1">
      <c r="B38" s="76"/>
      <c r="C38" s="76"/>
      <c r="D38" s="77"/>
      <c r="E38" s="78"/>
      <c r="F38" s="64"/>
    </row>
    <row r="39" spans="2:9" customFormat="1" ht="21.75" customHeight="1" thickBot="1">
      <c r="B39" s="9"/>
      <c r="C39" s="9"/>
      <c r="D39" s="38" t="s">
        <v>50</v>
      </c>
      <c r="E39" s="10"/>
      <c r="F39" s="156"/>
      <c r="G39" s="156"/>
      <c r="H39" s="1"/>
      <c r="I39" s="6"/>
    </row>
    <row r="40" spans="2:9" s="69" customFormat="1" ht="19.5" customHeight="1">
      <c r="B40" s="160" t="s">
        <v>3</v>
      </c>
      <c r="C40" s="161"/>
      <c r="D40" s="84" t="s">
        <v>4</v>
      </c>
      <c r="E40" s="85" t="s">
        <v>2</v>
      </c>
      <c r="F40" s="5"/>
      <c r="G40" s="5"/>
    </row>
    <row r="41" spans="2:9" s="69" customFormat="1" ht="19.5" customHeight="1">
      <c r="B41" s="162" t="s">
        <v>51</v>
      </c>
      <c r="C41" s="158"/>
      <c r="D41" s="172" t="s">
        <v>52</v>
      </c>
      <c r="E41" s="173"/>
      <c r="F41" s="35"/>
      <c r="G41" s="45">
        <f>'5. Adaptación Cambio Climático'!$F$4</f>
        <v>0</v>
      </c>
    </row>
    <row r="42" spans="2:9" s="69" customFormat="1" ht="25.5">
      <c r="B42" s="87"/>
      <c r="C42" s="79" t="s">
        <v>53</v>
      </c>
      <c r="D42" s="63" t="s">
        <v>54</v>
      </c>
      <c r="E42" s="88" t="s">
        <v>55</v>
      </c>
      <c r="F42" s="64">
        <v>5</v>
      </c>
    </row>
    <row r="43" spans="2:9" s="69" customFormat="1" ht="19.5" customHeight="1">
      <c r="B43" s="162" t="s">
        <v>95</v>
      </c>
      <c r="C43" s="158"/>
      <c r="D43" s="159" t="s">
        <v>96</v>
      </c>
      <c r="E43" s="163"/>
      <c r="F43" s="35"/>
      <c r="G43" s="45">
        <f>'5. Adaptación Cambio Climático'!$F$6</f>
        <v>0</v>
      </c>
    </row>
    <row r="44" spans="2:9" s="69" customFormat="1" ht="25.5">
      <c r="B44" s="94"/>
      <c r="C44" s="62" t="s">
        <v>97</v>
      </c>
      <c r="D44" s="63" t="s">
        <v>98</v>
      </c>
      <c r="E44" s="88" t="s">
        <v>55</v>
      </c>
      <c r="F44" s="64">
        <v>5</v>
      </c>
    </row>
    <row r="45" spans="2:9" s="69" customFormat="1" ht="19.5" customHeight="1">
      <c r="B45" s="162" t="s">
        <v>99</v>
      </c>
      <c r="C45" s="158"/>
      <c r="D45" s="172" t="s">
        <v>100</v>
      </c>
      <c r="E45" s="173"/>
      <c r="F45" s="35"/>
      <c r="G45" s="45">
        <f>'5. Adaptación Cambio Climático'!$F$8</f>
        <v>0</v>
      </c>
    </row>
    <row r="46" spans="2:9" s="69" customFormat="1" ht="19.5" customHeight="1">
      <c r="B46" s="87"/>
      <c r="C46" s="79" t="s">
        <v>101</v>
      </c>
      <c r="D46" s="80" t="s">
        <v>102</v>
      </c>
      <c r="E46" s="88" t="s">
        <v>55</v>
      </c>
      <c r="F46" s="64">
        <v>5</v>
      </c>
    </row>
    <row r="47" spans="2:9" s="69" customFormat="1" ht="19.5" customHeight="1">
      <c r="B47" s="87"/>
      <c r="C47" s="79" t="s">
        <v>103</v>
      </c>
      <c r="D47" s="80" t="s">
        <v>104</v>
      </c>
      <c r="E47" s="88" t="s">
        <v>55</v>
      </c>
      <c r="F47" s="64">
        <v>5</v>
      </c>
    </row>
    <row r="48" spans="2:9" s="69" customFormat="1" ht="26.25" thickBot="1">
      <c r="B48" s="95"/>
      <c r="C48" s="91" t="s">
        <v>105</v>
      </c>
      <c r="D48" s="92" t="s">
        <v>106</v>
      </c>
      <c r="E48" s="93" t="s">
        <v>55</v>
      </c>
      <c r="F48" s="64">
        <v>5</v>
      </c>
    </row>
    <row r="49" spans="2:9" s="69" customFormat="1">
      <c r="B49" s="76"/>
      <c r="C49" s="76"/>
      <c r="D49" s="54"/>
      <c r="E49" s="78"/>
      <c r="F49" s="64"/>
    </row>
    <row r="50" spans="2:9" customFormat="1" ht="21.75" customHeight="1" thickBot="1">
      <c r="B50" s="9"/>
      <c r="C50" s="9"/>
      <c r="D50" s="38" t="s">
        <v>56</v>
      </c>
      <c r="E50" s="10"/>
      <c r="F50" s="156"/>
      <c r="G50" s="156"/>
      <c r="H50" s="1"/>
      <c r="I50" s="6"/>
    </row>
    <row r="51" spans="2:9" s="69" customFormat="1" ht="19.5" customHeight="1">
      <c r="B51" s="160" t="s">
        <v>3</v>
      </c>
      <c r="C51" s="161"/>
      <c r="D51" s="84" t="s">
        <v>4</v>
      </c>
      <c r="E51" s="85" t="s">
        <v>2</v>
      </c>
      <c r="F51" s="5"/>
      <c r="G51" s="5"/>
    </row>
    <row r="52" spans="2:9" s="69" customFormat="1" ht="19.5" customHeight="1">
      <c r="B52" s="164" t="s">
        <v>107</v>
      </c>
      <c r="C52" s="165"/>
      <c r="D52" s="159" t="s">
        <v>108</v>
      </c>
      <c r="E52" s="163"/>
      <c r="F52" s="35"/>
      <c r="G52" s="45">
        <f>'8. Igualdad Género'!$F$4</f>
        <v>0</v>
      </c>
    </row>
    <row r="53" spans="2:9" s="69" customFormat="1" ht="19.5" customHeight="1">
      <c r="B53" s="89"/>
      <c r="C53" s="62" t="s">
        <v>109</v>
      </c>
      <c r="D53" s="63" t="s">
        <v>110</v>
      </c>
      <c r="E53" s="88" t="s">
        <v>5</v>
      </c>
      <c r="F53" s="64">
        <v>2</v>
      </c>
    </row>
    <row r="54" spans="2:9" s="69" customFormat="1" ht="19.5" customHeight="1">
      <c r="B54" s="97"/>
      <c r="C54" s="62" t="s">
        <v>111</v>
      </c>
      <c r="D54" s="63" t="s">
        <v>112</v>
      </c>
      <c r="E54" s="88" t="s">
        <v>5</v>
      </c>
      <c r="F54" s="64">
        <v>2</v>
      </c>
    </row>
    <row r="55" spans="2:9" s="69" customFormat="1" ht="19.5" customHeight="1" thickBot="1">
      <c r="B55" s="98"/>
      <c r="C55" s="99" t="s">
        <v>113</v>
      </c>
      <c r="D55" s="92" t="s">
        <v>114</v>
      </c>
      <c r="E55" s="93" t="s">
        <v>5</v>
      </c>
      <c r="F55" s="64">
        <v>2</v>
      </c>
    </row>
    <row r="56" spans="2:9" s="69" customFormat="1">
      <c r="B56" s="76"/>
      <c r="C56" s="76"/>
      <c r="D56" s="54"/>
      <c r="E56" s="78"/>
      <c r="F56" s="64"/>
    </row>
    <row r="57" spans="2:9" customFormat="1" ht="21.75" customHeight="1" thickBot="1">
      <c r="B57" s="9"/>
      <c r="C57" s="9"/>
      <c r="D57" s="38" t="s">
        <v>57</v>
      </c>
      <c r="E57" s="10"/>
      <c r="F57" s="156"/>
      <c r="G57" s="156"/>
      <c r="H57" s="1"/>
      <c r="I57" s="6"/>
    </row>
    <row r="58" spans="2:9" s="69" customFormat="1" ht="19.5" customHeight="1">
      <c r="B58" s="166" t="s">
        <v>3</v>
      </c>
      <c r="C58" s="167"/>
      <c r="D58" s="84" t="s">
        <v>4</v>
      </c>
      <c r="E58" s="85" t="s">
        <v>2</v>
      </c>
      <c r="F58" s="5"/>
      <c r="G58" s="5"/>
    </row>
    <row r="59" spans="2:9" s="69" customFormat="1" ht="19.5" customHeight="1">
      <c r="B59" s="168" t="s">
        <v>115</v>
      </c>
      <c r="C59" s="169"/>
      <c r="D59" s="170" t="s">
        <v>116</v>
      </c>
      <c r="E59" s="171"/>
      <c r="F59" s="35"/>
      <c r="G59" s="45">
        <f>'10. Juventud Rural'!$F$4</f>
        <v>0</v>
      </c>
    </row>
    <row r="60" spans="2:9" s="69" customFormat="1" ht="19.5" customHeight="1">
      <c r="B60" s="89"/>
      <c r="C60" s="62" t="s">
        <v>117</v>
      </c>
      <c r="D60" s="63" t="s">
        <v>118</v>
      </c>
      <c r="E60" s="88" t="s">
        <v>5</v>
      </c>
      <c r="F60" s="64">
        <v>2</v>
      </c>
    </row>
    <row r="61" spans="2:9" s="69" customFormat="1" ht="19.5" customHeight="1">
      <c r="B61" s="97"/>
      <c r="C61" s="62" t="s">
        <v>119</v>
      </c>
      <c r="D61" s="63" t="s">
        <v>120</v>
      </c>
      <c r="E61" s="88" t="s">
        <v>5</v>
      </c>
      <c r="F61" s="64">
        <v>2</v>
      </c>
    </row>
    <row r="62" spans="2:9" s="69" customFormat="1" ht="38.25">
      <c r="B62" s="100"/>
      <c r="C62" s="62" t="s">
        <v>121</v>
      </c>
      <c r="D62" s="63" t="s">
        <v>122</v>
      </c>
      <c r="E62" s="88" t="s">
        <v>55</v>
      </c>
      <c r="F62" s="64">
        <v>1</v>
      </c>
    </row>
    <row r="63" spans="2:9" s="69" customFormat="1" ht="19.5" customHeight="1">
      <c r="B63" s="89"/>
      <c r="C63" s="62" t="s">
        <v>123</v>
      </c>
      <c r="D63" s="63" t="s">
        <v>124</v>
      </c>
      <c r="E63" s="88" t="s">
        <v>55</v>
      </c>
      <c r="F63" s="64">
        <v>1</v>
      </c>
    </row>
    <row r="64" spans="2:9" s="69" customFormat="1" ht="19.5" customHeight="1">
      <c r="B64" s="89"/>
      <c r="C64" s="62" t="s">
        <v>125</v>
      </c>
      <c r="D64" s="63" t="s">
        <v>126</v>
      </c>
      <c r="E64" s="88" t="s">
        <v>5</v>
      </c>
      <c r="F64" s="64">
        <v>2</v>
      </c>
    </row>
    <row r="65" spans="2:9" s="69" customFormat="1" ht="19.5" customHeight="1">
      <c r="B65" s="89"/>
      <c r="C65" s="62" t="s">
        <v>127</v>
      </c>
      <c r="D65" s="63" t="s">
        <v>128</v>
      </c>
      <c r="E65" s="88" t="s">
        <v>5</v>
      </c>
      <c r="F65" s="64">
        <v>2</v>
      </c>
    </row>
    <row r="66" spans="2:9" s="69" customFormat="1" ht="19.5" customHeight="1">
      <c r="B66" s="89"/>
      <c r="C66" s="62" t="s">
        <v>129</v>
      </c>
      <c r="D66" s="63" t="s">
        <v>130</v>
      </c>
      <c r="E66" s="88" t="s">
        <v>5</v>
      </c>
      <c r="F66" s="64">
        <v>2</v>
      </c>
    </row>
    <row r="67" spans="2:9" s="69" customFormat="1" ht="19.5" customHeight="1" thickBot="1">
      <c r="B67" s="90"/>
      <c r="C67" s="99" t="s">
        <v>131</v>
      </c>
      <c r="D67" s="92" t="s">
        <v>132</v>
      </c>
      <c r="E67" s="93" t="s">
        <v>55</v>
      </c>
      <c r="F67" s="64">
        <v>1</v>
      </c>
    </row>
    <row r="68" spans="2:9" s="69" customFormat="1">
      <c r="B68" s="76"/>
      <c r="C68" s="76"/>
      <c r="D68" s="54"/>
      <c r="E68" s="78"/>
      <c r="F68" s="64"/>
    </row>
    <row r="69" spans="2:9" customFormat="1" ht="21.75" customHeight="1" thickBot="1">
      <c r="B69" s="9"/>
      <c r="C69" s="9"/>
      <c r="D69" s="38" t="s">
        <v>58</v>
      </c>
      <c r="E69" s="10"/>
      <c r="F69" s="156"/>
      <c r="G69" s="156"/>
      <c r="H69" s="1"/>
      <c r="I69" s="6"/>
    </row>
    <row r="70" spans="2:9" s="69" customFormat="1" ht="19.5" customHeight="1">
      <c r="B70" s="157" t="s">
        <v>3</v>
      </c>
      <c r="C70" s="157"/>
      <c r="D70" s="59" t="s">
        <v>4</v>
      </c>
      <c r="E70" s="60" t="s">
        <v>2</v>
      </c>
      <c r="F70" s="5"/>
      <c r="G70" s="5"/>
    </row>
    <row r="71" spans="2:9" s="69" customFormat="1" ht="19.5" customHeight="1">
      <c r="B71" s="158" t="s">
        <v>59</v>
      </c>
      <c r="C71" s="158"/>
      <c r="D71" s="159" t="s">
        <v>60</v>
      </c>
      <c r="E71" s="159"/>
      <c r="F71" s="35"/>
      <c r="G71" s="45">
        <f>'11. Innovación'!$F$4</f>
        <v>0</v>
      </c>
    </row>
    <row r="72" spans="2:9" s="69" customFormat="1" ht="19.5" customHeight="1">
      <c r="B72" s="70"/>
      <c r="C72" s="79" t="s">
        <v>61</v>
      </c>
      <c r="D72" s="63" t="s">
        <v>62</v>
      </c>
      <c r="E72" s="71" t="s">
        <v>55</v>
      </c>
      <c r="F72" s="64">
        <v>5</v>
      </c>
    </row>
    <row r="73" spans="2:9" s="69" customFormat="1" ht="19.5" customHeight="1">
      <c r="B73" s="70"/>
      <c r="C73" s="79" t="s">
        <v>63</v>
      </c>
      <c r="D73" s="63" t="s">
        <v>64</v>
      </c>
      <c r="E73" s="71" t="s">
        <v>55</v>
      </c>
      <c r="F73" s="64">
        <v>5</v>
      </c>
    </row>
    <row r="74" spans="2:9" s="69" customFormat="1" ht="19.5" customHeight="1" thickBot="1">
      <c r="B74" s="72"/>
      <c r="C74" s="73" t="s">
        <v>65</v>
      </c>
      <c r="D74" s="74" t="s">
        <v>66</v>
      </c>
      <c r="E74" s="75" t="s">
        <v>55</v>
      </c>
      <c r="F74" s="64">
        <v>5</v>
      </c>
    </row>
    <row r="75" spans="2:9" s="69" customFormat="1">
      <c r="B75" s="76"/>
      <c r="C75" s="76"/>
      <c r="D75" s="54"/>
      <c r="E75" s="78"/>
      <c r="F75" s="64"/>
    </row>
    <row r="76" spans="2:9" customFormat="1" ht="21.75" customHeight="1" thickBot="1">
      <c r="B76" s="9"/>
      <c r="C76" s="9"/>
      <c r="D76" s="38" t="s">
        <v>133</v>
      </c>
      <c r="E76" s="10"/>
      <c r="F76" s="156"/>
      <c r="G76" s="156"/>
      <c r="H76" s="1"/>
      <c r="I76" s="6"/>
    </row>
    <row r="77" spans="2:9" s="69" customFormat="1" ht="19.5" customHeight="1">
      <c r="B77" s="157" t="s">
        <v>3</v>
      </c>
      <c r="C77" s="157"/>
      <c r="D77" s="59" t="s">
        <v>4</v>
      </c>
      <c r="E77" s="60" t="s">
        <v>2</v>
      </c>
      <c r="F77" s="5"/>
      <c r="G77" s="5"/>
    </row>
    <row r="78" spans="2:9" s="69" customFormat="1" ht="19.5" customHeight="1">
      <c r="B78" s="158" t="s">
        <v>134</v>
      </c>
      <c r="C78" s="158"/>
      <c r="D78" s="159" t="s">
        <v>135</v>
      </c>
      <c r="E78" s="159"/>
      <c r="F78" s="35"/>
      <c r="G78" s="45">
        <f>'12. Patrimonio'!$F$4</f>
        <v>0</v>
      </c>
    </row>
    <row r="79" spans="2:9" s="69" customFormat="1" ht="25.5">
      <c r="B79" s="70"/>
      <c r="C79" s="79" t="s">
        <v>136</v>
      </c>
      <c r="D79" s="63" t="s">
        <v>137</v>
      </c>
      <c r="E79" s="71" t="s">
        <v>55</v>
      </c>
      <c r="F79" s="64">
        <v>15</v>
      </c>
    </row>
    <row r="80" spans="2:9" s="69" customFormat="1" ht="25.5">
      <c r="B80" s="70"/>
      <c r="C80" s="79" t="s">
        <v>138</v>
      </c>
      <c r="D80" s="63" t="s">
        <v>139</v>
      </c>
      <c r="E80" s="71" t="s">
        <v>55</v>
      </c>
      <c r="F80" s="64">
        <v>5</v>
      </c>
    </row>
    <row r="81" spans="2:7" s="69" customFormat="1" ht="19.5" customHeight="1" thickBot="1">
      <c r="B81" s="72"/>
      <c r="C81" s="73" t="s">
        <v>140</v>
      </c>
      <c r="D81" s="74" t="s">
        <v>141</v>
      </c>
      <c r="E81" s="75" t="s">
        <v>55</v>
      </c>
      <c r="F81" s="64">
        <v>10</v>
      </c>
    </row>
    <row r="82" spans="2:7" s="69" customFormat="1">
      <c r="B82" s="76"/>
      <c r="C82" s="76"/>
      <c r="D82" s="54"/>
      <c r="E82" s="78"/>
      <c r="F82" s="64"/>
    </row>
    <row r="83" spans="2:7" s="69" customFormat="1" ht="26.25" thickBot="1">
      <c r="B83" s="9"/>
      <c r="C83" s="9"/>
      <c r="D83" s="38" t="s">
        <v>67</v>
      </c>
      <c r="E83" s="10"/>
      <c r="F83" s="156"/>
      <c r="G83" s="156"/>
    </row>
    <row r="84" spans="2:7" s="69" customFormat="1" ht="19.5" customHeight="1">
      <c r="B84" s="157" t="s">
        <v>3</v>
      </c>
      <c r="C84" s="157"/>
      <c r="D84" s="59" t="s">
        <v>4</v>
      </c>
      <c r="E84" s="60" t="s">
        <v>2</v>
      </c>
      <c r="F84" s="5"/>
      <c r="G84" s="5"/>
    </row>
    <row r="85" spans="2:7" s="69" customFormat="1" ht="19.5" customHeight="1">
      <c r="B85" s="158" t="s">
        <v>68</v>
      </c>
      <c r="C85" s="158"/>
      <c r="D85" s="159" t="s">
        <v>69</v>
      </c>
      <c r="E85" s="159"/>
      <c r="F85" s="35"/>
      <c r="G85" s="45">
        <f>'13. Perfil Solicitante'!$F$4</f>
        <v>0</v>
      </c>
    </row>
    <row r="86" spans="2:7" s="69" customFormat="1" ht="19.5" customHeight="1">
      <c r="B86" s="70"/>
      <c r="C86" s="79" t="s">
        <v>70</v>
      </c>
      <c r="D86" s="63" t="s">
        <v>71</v>
      </c>
      <c r="E86" s="71" t="s">
        <v>55</v>
      </c>
      <c r="F86" s="64">
        <v>1</v>
      </c>
    </row>
    <row r="87" spans="2:7" s="69" customFormat="1" ht="19.5" customHeight="1">
      <c r="B87" s="70"/>
      <c r="C87" s="79" t="s">
        <v>72</v>
      </c>
      <c r="D87" s="63" t="s">
        <v>73</v>
      </c>
      <c r="E87" s="71" t="s">
        <v>55</v>
      </c>
      <c r="F87" s="64">
        <v>1</v>
      </c>
    </row>
    <row r="88" spans="2:7" s="69" customFormat="1" ht="26.25" thickBot="1">
      <c r="B88" s="72"/>
      <c r="C88" s="73" t="s">
        <v>74</v>
      </c>
      <c r="D88" s="74" t="s">
        <v>75</v>
      </c>
      <c r="E88" s="75" t="s">
        <v>55</v>
      </c>
      <c r="F88" s="64">
        <v>5</v>
      </c>
    </row>
    <row r="89" spans="2:7" s="69" customFormat="1">
      <c r="B89" s="76"/>
      <c r="C89" s="76"/>
      <c r="D89" s="54"/>
      <c r="E89" s="78"/>
      <c r="F89" s="64"/>
    </row>
    <row r="90" spans="2:7" s="69" customFormat="1" ht="26.25" thickBot="1">
      <c r="B90" s="9"/>
      <c r="C90" s="9"/>
      <c r="D90" s="38" t="s">
        <v>142</v>
      </c>
      <c r="E90" s="10"/>
      <c r="F90" s="156"/>
      <c r="G90" s="156"/>
    </row>
    <row r="91" spans="2:7" s="69" customFormat="1" ht="19.5" customHeight="1">
      <c r="B91" s="160" t="s">
        <v>3</v>
      </c>
      <c r="C91" s="161"/>
      <c r="D91" s="84" t="s">
        <v>4</v>
      </c>
      <c r="E91" s="85" t="s">
        <v>2</v>
      </c>
      <c r="F91" s="5"/>
      <c r="G91" s="5"/>
    </row>
    <row r="92" spans="2:7" s="69" customFormat="1" ht="19.5" customHeight="1">
      <c r="B92" s="162" t="s">
        <v>143</v>
      </c>
      <c r="C92" s="158"/>
      <c r="D92" s="159" t="s">
        <v>144</v>
      </c>
      <c r="E92" s="163"/>
      <c r="F92" s="35"/>
      <c r="G92" s="45">
        <f>'14. Servicios a la población'!$F$4</f>
        <v>0</v>
      </c>
    </row>
    <row r="93" spans="2:7" s="101" customFormat="1" ht="25.5">
      <c r="B93" s="105"/>
      <c r="C93" s="102" t="s">
        <v>145</v>
      </c>
      <c r="D93" s="103" t="s">
        <v>146</v>
      </c>
      <c r="E93" s="106" t="s">
        <v>55</v>
      </c>
      <c r="F93" s="104">
        <v>20</v>
      </c>
    </row>
    <row r="94" spans="2:7" s="101" customFormat="1" ht="19.5" customHeight="1">
      <c r="B94" s="105"/>
      <c r="C94" s="102" t="s">
        <v>147</v>
      </c>
      <c r="D94" s="103" t="s">
        <v>148</v>
      </c>
      <c r="E94" s="106" t="s">
        <v>55</v>
      </c>
      <c r="F94" s="104">
        <v>10</v>
      </c>
    </row>
    <row r="95" spans="2:7" s="101" customFormat="1" ht="26.25" thickBot="1">
      <c r="B95" s="107"/>
      <c r="C95" s="108" t="s">
        <v>149</v>
      </c>
      <c r="D95" s="109" t="s">
        <v>150</v>
      </c>
      <c r="E95" s="110" t="s">
        <v>5</v>
      </c>
      <c r="F95" s="104">
        <v>5</v>
      </c>
    </row>
    <row r="97" spans="2:7" customFormat="1" ht="15">
      <c r="B97" s="9"/>
      <c r="C97" s="9"/>
      <c r="D97" s="13"/>
      <c r="E97" s="10"/>
      <c r="F97" s="10"/>
      <c r="G97" s="1"/>
    </row>
    <row r="98" spans="2:7" s="26" customFormat="1" ht="18.75">
      <c r="B98" s="27"/>
      <c r="C98" s="27"/>
      <c r="D98" s="28" t="s">
        <v>77</v>
      </c>
      <c r="E98" s="29"/>
      <c r="F98" s="29"/>
      <c r="G98" s="30">
        <v>100</v>
      </c>
    </row>
    <row r="99" spans="2:7" customFormat="1" ht="15">
      <c r="B99" s="9"/>
      <c r="C99" s="9"/>
      <c r="D99" s="13"/>
      <c r="E99" s="10"/>
      <c r="F99" s="10"/>
      <c r="G99" s="1"/>
    </row>
    <row r="100" spans="2:7" customFormat="1" ht="20.25">
      <c r="B100" s="9"/>
      <c r="C100" s="9"/>
      <c r="D100" s="43" t="s">
        <v>82</v>
      </c>
      <c r="E100" s="38"/>
      <c r="F100" s="38"/>
      <c r="G100" s="44">
        <f>IF((G8+G14+G21+G41+G43+G45+G52+G59+G71+G78+G85+G92)&gt;100,100,(G8+G14+G21+G41+G43+G45+G52+G59+G71+G78+G85+G92))</f>
        <v>0</v>
      </c>
    </row>
    <row r="101" spans="2:7" customFormat="1" ht="15">
      <c r="B101" s="9"/>
      <c r="C101" s="9"/>
      <c r="D101" s="13"/>
      <c r="E101" s="10"/>
      <c r="F101" s="10"/>
      <c r="G101" s="1"/>
    </row>
    <row r="102" spans="2:7" s="26" customFormat="1" ht="18.75">
      <c r="B102" s="27"/>
      <c r="C102" s="27"/>
      <c r="D102" s="28" t="s">
        <v>78</v>
      </c>
      <c r="E102" s="29"/>
      <c r="F102" s="29"/>
      <c r="G102" s="30">
        <v>60</v>
      </c>
    </row>
    <row r="103" spans="2:7" customFormat="1" ht="15.75" thickBot="1">
      <c r="B103" s="9"/>
      <c r="C103" s="9"/>
      <c r="D103" s="13"/>
      <c r="E103" s="10"/>
      <c r="F103" s="10"/>
      <c r="G103" s="1"/>
    </row>
    <row r="104" spans="2:7" s="26" customFormat="1" ht="19.5" thickBot="1">
      <c r="B104" s="27"/>
      <c r="C104" s="27"/>
      <c r="D104" s="28" t="s">
        <v>79</v>
      </c>
      <c r="E104" s="29"/>
      <c r="F104" s="29"/>
      <c r="G104" s="31" t="str">
        <f>IF(G100&gt;G102,"SI","NO")</f>
        <v>NO</v>
      </c>
    </row>
  </sheetData>
  <sheetProtection algorithmName="SHA-512" hashValue="qyJS4xCl8gfseVmE/Awbq6BhgaSRl59/XiN6F3irdx6iWlr1+yw6dWzKC4gi56kyJ2Tz2/580oBbaAWPceNLVA==" saltValue="tqLr3XZmuAZiNBpB8RH1ug==" spinCount="100000" sheet="1" objects="1" scenarios="1"/>
  <mergeCells count="45">
    <mergeCell ref="B40:C40"/>
    <mergeCell ref="A2:G2"/>
    <mergeCell ref="A3:G4"/>
    <mergeCell ref="B7:C7"/>
    <mergeCell ref="B8:C8"/>
    <mergeCell ref="B13:C13"/>
    <mergeCell ref="D8:E8"/>
    <mergeCell ref="F12:G12"/>
    <mergeCell ref="B14:C14"/>
    <mergeCell ref="D14:E14"/>
    <mergeCell ref="B20:C20"/>
    <mergeCell ref="B21:C21"/>
    <mergeCell ref="D21:E21"/>
    <mergeCell ref="B41:C41"/>
    <mergeCell ref="D41:E41"/>
    <mergeCell ref="B43:C43"/>
    <mergeCell ref="D43:E43"/>
    <mergeCell ref="B45:C45"/>
    <mergeCell ref="D45:E45"/>
    <mergeCell ref="B51:C51"/>
    <mergeCell ref="B52:C52"/>
    <mergeCell ref="D52:E52"/>
    <mergeCell ref="B58:C58"/>
    <mergeCell ref="B59:C59"/>
    <mergeCell ref="D59:E59"/>
    <mergeCell ref="B70:C70"/>
    <mergeCell ref="B71:C71"/>
    <mergeCell ref="D71:E71"/>
    <mergeCell ref="B77:C77"/>
    <mergeCell ref="B78:C78"/>
    <mergeCell ref="D78:E78"/>
    <mergeCell ref="B84:C84"/>
    <mergeCell ref="B85:C85"/>
    <mergeCell ref="D85:E85"/>
    <mergeCell ref="B91:C91"/>
    <mergeCell ref="B92:C92"/>
    <mergeCell ref="D92:E92"/>
    <mergeCell ref="F83:G83"/>
    <mergeCell ref="F90:G90"/>
    <mergeCell ref="F19:G19"/>
    <mergeCell ref="F39:G39"/>
    <mergeCell ref="F50:G50"/>
    <mergeCell ref="F57:G57"/>
    <mergeCell ref="F69:G69"/>
    <mergeCell ref="F76:G76"/>
  </mergeCells>
  <printOptions horizontalCentered="1"/>
  <pageMargins left="0.11811023622047245" right="0.11811023622047245" top="0.94488188976377963" bottom="0.55118110236220474" header="0.39370078740157483" footer="0.39370078740157483"/>
  <pageSetup paperSize="9" scale="57" fitToHeight="0" orientation="portrait" r:id="rId1"/>
  <headerFooter>
    <oddHeader>&amp;R&amp;G</oddHeader>
    <oddFooter>&amp;C&amp;G</oddFooter>
  </headerFooter>
  <rowBreaks count="1" manualBreakCount="1">
    <brk id="55" max="16383" man="1"/>
  </rowBreaks>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D0178-4B27-420B-A2FD-36F163078249}">
  <sheetPr codeName="Hoja2">
    <pageSetUpPr fitToPage="1"/>
  </sheetPr>
  <dimension ref="A2:H6"/>
  <sheetViews>
    <sheetView workbookViewId="0">
      <selection activeCell="G22" sqref="G22"/>
    </sheetView>
  </sheetViews>
  <sheetFormatPr baseColWidth="10" defaultRowHeight="15"/>
  <cols>
    <col min="1" max="1" width="5.7109375" customWidth="1"/>
    <col min="3" max="3" width="85.7109375" customWidth="1"/>
    <col min="4" max="4" width="16.7109375" bestFit="1" customWidth="1"/>
    <col min="5" max="5" width="7.7109375" hidden="1" customWidth="1"/>
    <col min="6" max="6" width="11" customWidth="1"/>
    <col min="8" max="8" width="0" hidden="1" customWidth="1"/>
  </cols>
  <sheetData>
    <row r="2" spans="1:8" ht="26.25" thickBot="1">
      <c r="C2" s="34" t="s">
        <v>1</v>
      </c>
      <c r="D2" s="2"/>
      <c r="E2" s="135"/>
      <c r="F2" s="135" t="s">
        <v>166</v>
      </c>
    </row>
    <row r="3" spans="1:8" ht="19.5" customHeight="1">
      <c r="B3" s="53" t="s">
        <v>3</v>
      </c>
      <c r="C3" s="18" t="s">
        <v>4</v>
      </c>
      <c r="D3" s="19" t="s">
        <v>2</v>
      </c>
      <c r="E3" s="5"/>
      <c r="F3" s="5"/>
    </row>
    <row r="4" spans="1:8" ht="21" customHeight="1">
      <c r="B4" s="42" t="s">
        <v>89</v>
      </c>
      <c r="C4" s="149" t="s">
        <v>90</v>
      </c>
      <c r="D4" s="180"/>
      <c r="E4" s="35"/>
      <c r="F4" s="45">
        <f>IF(SUMIF(F5:F6,1,E5:E6)&gt;1,1,SUMIF(F5:F6,1,E5:E6))</f>
        <v>0</v>
      </c>
    </row>
    <row r="5" spans="1:8" ht="27" customHeight="1">
      <c r="A5" s="65"/>
      <c r="B5" s="97" t="s">
        <v>91</v>
      </c>
      <c r="C5" s="63" t="s">
        <v>92</v>
      </c>
      <c r="D5" s="111" t="s">
        <v>5</v>
      </c>
      <c r="E5" s="7">
        <v>1</v>
      </c>
      <c r="F5" s="134">
        <v>2</v>
      </c>
      <c r="H5" t="s">
        <v>80</v>
      </c>
    </row>
    <row r="6" spans="1:8" ht="27" customHeight="1" thickBot="1">
      <c r="A6" s="65"/>
      <c r="B6" s="114" t="s">
        <v>93</v>
      </c>
      <c r="C6" s="112" t="s">
        <v>94</v>
      </c>
      <c r="D6" s="113" t="s">
        <v>5</v>
      </c>
      <c r="E6" s="7">
        <v>0</v>
      </c>
      <c r="F6" s="134">
        <v>2</v>
      </c>
      <c r="H6" t="s">
        <v>81</v>
      </c>
    </row>
  </sheetData>
  <sheetProtection algorithmName="SHA-512" hashValue="Kwc27vjO67XxDh6a/0QKbdFY2VCjdlly8tdFqatHxOtbNsDy9BP1edLC+dX6P4N7X2jKdfatVwWebrVgTBX0Ow==" saltValue="BCyfqRGgSON2U+xSLQgj1A==" spinCount="100000" sheet="1" objects="1" scenarios="1"/>
  <mergeCells count="1">
    <mergeCell ref="C4:D4"/>
  </mergeCells>
  <pageMargins left="0.23622047244094491" right="0.23622047244094491" top="0.74803149606299213" bottom="0.7480314960629921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44" r:id="rId5" name="List Box 20">
              <controlPr locked="0" defaultSize="0" autoLine="0" autoPict="0">
                <anchor>
                  <from>
                    <xdr:col>5</xdr:col>
                    <xdr:colOff>28575</xdr:colOff>
                    <xdr:row>5</xdr:row>
                    <xdr:rowOff>19050</xdr:rowOff>
                  </from>
                  <to>
                    <xdr:col>6</xdr:col>
                    <xdr:colOff>0</xdr:colOff>
                    <xdr:row>5</xdr:row>
                    <xdr:rowOff>304800</xdr:rowOff>
                  </to>
                </anchor>
              </controlPr>
            </control>
          </mc:Choice>
        </mc:AlternateContent>
        <mc:AlternateContent xmlns:mc="http://schemas.openxmlformats.org/markup-compatibility/2006">
          <mc:Choice Requires="x14">
            <control shapeId="1045" r:id="rId6" name="List Box 21">
              <controlPr locked="0" defaultSize="0" autoLine="0" autoPict="0">
                <anchor>
                  <from>
                    <xdr:col>5</xdr:col>
                    <xdr:colOff>28575</xdr:colOff>
                    <xdr:row>4</xdr:row>
                    <xdr:rowOff>19050</xdr:rowOff>
                  </from>
                  <to>
                    <xdr:col>6</xdr:col>
                    <xdr:colOff>0</xdr:colOff>
                    <xdr:row>4</xdr:row>
                    <xdr:rowOff>304800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869D4-E941-4DC5-91B0-99A3DB8C13A6}">
  <sheetPr codeName="Hoja3">
    <pageSetUpPr fitToPage="1"/>
  </sheetPr>
  <dimension ref="B2:H16"/>
  <sheetViews>
    <sheetView workbookViewId="0">
      <selection activeCell="G22" sqref="G22"/>
    </sheetView>
  </sheetViews>
  <sheetFormatPr baseColWidth="10" defaultRowHeight="15"/>
  <cols>
    <col min="1" max="1" width="5.7109375" customWidth="1"/>
    <col min="3" max="3" width="85.7109375" customWidth="1"/>
    <col min="4" max="4" width="16.7109375" bestFit="1" customWidth="1"/>
    <col min="5" max="5" width="7.7109375" hidden="1" customWidth="1"/>
    <col min="6" max="6" width="11" customWidth="1"/>
    <col min="8" max="8" width="0" hidden="1" customWidth="1"/>
  </cols>
  <sheetData>
    <row r="2" spans="2:8" ht="25.5" customHeight="1" thickBot="1">
      <c r="B2" s="9"/>
      <c r="C2" s="38" t="s">
        <v>6</v>
      </c>
      <c r="D2" s="2"/>
      <c r="E2" s="136" t="s">
        <v>166</v>
      </c>
      <c r="F2" s="137" t="s">
        <v>166</v>
      </c>
    </row>
    <row r="3" spans="2:8" ht="19.5" customHeight="1">
      <c r="B3" s="39" t="s">
        <v>3</v>
      </c>
      <c r="C3" s="3" t="s">
        <v>4</v>
      </c>
      <c r="D3" s="4" t="s">
        <v>2</v>
      </c>
      <c r="E3" s="5"/>
      <c r="F3" s="5"/>
    </row>
    <row r="4" spans="2:8" ht="21">
      <c r="B4" s="52" t="s">
        <v>7</v>
      </c>
      <c r="C4" s="149" t="s">
        <v>8</v>
      </c>
      <c r="D4" s="149"/>
      <c r="E4" s="36"/>
      <c r="F4" s="45">
        <f>IF(SUMIF(F5:F7,1,E5:E7)&gt;20,20,SUMIF(F5:F7,1,E5:E7))</f>
        <v>0</v>
      </c>
    </row>
    <row r="5" spans="2:8" ht="24.75" customHeight="1">
      <c r="B5" s="46" t="s">
        <v>9</v>
      </c>
      <c r="C5" s="8" t="s">
        <v>167</v>
      </c>
      <c r="D5" s="16" t="s">
        <v>5</v>
      </c>
      <c r="E5" s="1">
        <v>12</v>
      </c>
      <c r="F5" s="138">
        <v>2</v>
      </c>
      <c r="G5" s="150" t="s">
        <v>174</v>
      </c>
      <c r="H5" t="s">
        <v>83</v>
      </c>
    </row>
    <row r="6" spans="2:8" ht="24.75" customHeight="1">
      <c r="B6" s="47" t="s">
        <v>11</v>
      </c>
      <c r="C6" s="8" t="s">
        <v>168</v>
      </c>
      <c r="D6" s="16" t="s">
        <v>5</v>
      </c>
      <c r="E6" s="1">
        <v>15</v>
      </c>
      <c r="F6" s="138">
        <v>2</v>
      </c>
      <c r="G6" s="150"/>
      <c r="H6" t="s">
        <v>81</v>
      </c>
    </row>
    <row r="7" spans="2:8" ht="24.75" customHeight="1" thickBot="1">
      <c r="B7" s="48" t="s">
        <v>13</v>
      </c>
      <c r="C7" s="15" t="s">
        <v>14</v>
      </c>
      <c r="D7" s="17" t="s">
        <v>5</v>
      </c>
      <c r="E7" s="1">
        <v>20</v>
      </c>
      <c r="F7" s="138">
        <v>2</v>
      </c>
      <c r="G7" s="150"/>
    </row>
    <row r="9" spans="2:8" ht="15.75" thickBot="1"/>
    <row r="10" spans="2:8" ht="30">
      <c r="B10" s="126" t="s">
        <v>165</v>
      </c>
      <c r="C10" s="127" t="s">
        <v>151</v>
      </c>
      <c r="D10" s="128" t="s">
        <v>152</v>
      </c>
    </row>
    <row r="11" spans="2:8" ht="30">
      <c r="B11" s="129" t="s">
        <v>154</v>
      </c>
      <c r="C11" s="125" t="s">
        <v>153</v>
      </c>
      <c r="D11" s="132" t="b">
        <v>0</v>
      </c>
    </row>
    <row r="12" spans="2:8" ht="30">
      <c r="B12" s="129" t="s">
        <v>156</v>
      </c>
      <c r="C12" s="125" t="s">
        <v>155</v>
      </c>
      <c r="D12" s="132" t="b">
        <v>0</v>
      </c>
    </row>
    <row r="13" spans="2:8" ht="30">
      <c r="B13" s="129" t="s">
        <v>158</v>
      </c>
      <c r="C13" s="125" t="s">
        <v>157</v>
      </c>
      <c r="D13" s="132" t="b">
        <v>0</v>
      </c>
    </row>
    <row r="14" spans="2:8" ht="19.5" customHeight="1">
      <c r="B14" s="129" t="s">
        <v>160</v>
      </c>
      <c r="C14" s="125" t="s">
        <v>159</v>
      </c>
      <c r="D14" s="132" t="b">
        <v>0</v>
      </c>
    </row>
    <row r="15" spans="2:8" ht="19.5" customHeight="1">
      <c r="B15" s="129" t="s">
        <v>162</v>
      </c>
      <c r="C15" s="125" t="s">
        <v>161</v>
      </c>
      <c r="D15" s="132" t="b">
        <v>0</v>
      </c>
    </row>
    <row r="16" spans="2:8" ht="45.75" thickBot="1">
      <c r="B16" s="130" t="s">
        <v>164</v>
      </c>
      <c r="C16" s="131" t="s">
        <v>163</v>
      </c>
      <c r="D16" s="133" t="b">
        <v>0</v>
      </c>
    </row>
  </sheetData>
  <sheetProtection algorithmName="SHA-512" hashValue="nrQwdbzw/fvWX3mT75ZG6ULufeVsvdZ1Zk2EZ72lqeZCWlsCNGVj8vdBJXfbU7phBTZJJPoVydNbEPnAH25Q6g==" saltValue="WdnjIcuNTHU+0c1AjAXqNQ==" spinCount="100000" sheet="1" objects="1" scenarios="1"/>
  <mergeCells count="2">
    <mergeCell ref="C4:D4"/>
    <mergeCell ref="G5:G7"/>
  </mergeCells>
  <pageMargins left="0.23622047244094491" right="0.23622047244094491" top="0.74803149606299213" bottom="0.7480314960629921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3073" r:id="rId5" name="List Box 1">
              <controlPr locked="0" defaultSize="0" autoLine="0" autoPict="0">
                <anchor>
                  <from>
                    <xdr:col>5</xdr:col>
                    <xdr:colOff>19050</xdr:colOff>
                    <xdr:row>4</xdr:row>
                    <xdr:rowOff>19050</xdr:rowOff>
                  </from>
                  <to>
                    <xdr:col>5</xdr:col>
                    <xdr:colOff>723900</xdr:colOff>
                    <xdr:row>4</xdr:row>
                    <xdr:rowOff>304800</xdr:rowOff>
                  </to>
                </anchor>
              </controlPr>
            </control>
          </mc:Choice>
        </mc:AlternateContent>
        <mc:AlternateContent xmlns:mc="http://schemas.openxmlformats.org/markup-compatibility/2006">
          <mc:Choice Requires="x14">
            <control shapeId="3074" r:id="rId6" name="List Box 2">
              <controlPr locked="0" defaultSize="0" autoLine="0" autoPict="0">
                <anchor>
                  <from>
                    <xdr:col>5</xdr:col>
                    <xdr:colOff>19050</xdr:colOff>
                    <xdr:row>5</xdr:row>
                    <xdr:rowOff>19050</xdr:rowOff>
                  </from>
                  <to>
                    <xdr:col>5</xdr:col>
                    <xdr:colOff>723900</xdr:colOff>
                    <xdr:row>5</xdr:row>
                    <xdr:rowOff>304800</xdr:rowOff>
                  </to>
                </anchor>
              </controlPr>
            </control>
          </mc:Choice>
        </mc:AlternateContent>
        <mc:AlternateContent xmlns:mc="http://schemas.openxmlformats.org/markup-compatibility/2006">
          <mc:Choice Requires="x14">
            <control shapeId="3076" r:id="rId7" name="List Box 4">
              <controlPr locked="0" defaultSize="0" autoLine="0" autoPict="0">
                <anchor>
                  <from>
                    <xdr:col>5</xdr:col>
                    <xdr:colOff>19050</xdr:colOff>
                    <xdr:row>6</xdr:row>
                    <xdr:rowOff>19050</xdr:rowOff>
                  </from>
                  <to>
                    <xdr:col>5</xdr:col>
                    <xdr:colOff>723900</xdr:colOff>
                    <xdr:row>6</xdr:row>
                    <xdr:rowOff>304800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4FF55-40A4-481C-AA2E-A98E13E8CBAB}">
  <sheetPr codeName="Hoja10">
    <pageSetUpPr fitToPage="1"/>
  </sheetPr>
  <dimension ref="B2:I20"/>
  <sheetViews>
    <sheetView workbookViewId="0">
      <selection activeCell="G22" sqref="G22"/>
    </sheetView>
  </sheetViews>
  <sheetFormatPr baseColWidth="10" defaultRowHeight="15"/>
  <cols>
    <col min="1" max="1" width="5.7109375" customWidth="1"/>
    <col min="3" max="3" width="85.7109375" customWidth="1"/>
    <col min="4" max="4" width="16.7109375" bestFit="1" customWidth="1"/>
    <col min="5" max="5" width="7.7109375" hidden="1" customWidth="1"/>
    <col min="6" max="6" width="11.42578125" customWidth="1"/>
    <col min="9" max="9" width="0" hidden="1" customWidth="1"/>
  </cols>
  <sheetData>
    <row r="2" spans="2:9" ht="26.25" customHeight="1" thickBot="1">
      <c r="B2" s="12"/>
      <c r="C2" s="140" t="s">
        <v>15</v>
      </c>
      <c r="D2" s="2"/>
      <c r="E2" s="139" t="s">
        <v>76</v>
      </c>
      <c r="F2" s="137" t="s">
        <v>166</v>
      </c>
    </row>
    <row r="3" spans="2:9" ht="19.5" customHeight="1">
      <c r="B3" s="40" t="s">
        <v>3</v>
      </c>
      <c r="C3" s="18" t="s">
        <v>4</v>
      </c>
      <c r="D3" s="19" t="s">
        <v>2</v>
      </c>
      <c r="E3" s="5"/>
      <c r="F3" s="5"/>
    </row>
    <row r="4" spans="2:9" ht="26.25" customHeight="1">
      <c r="B4" s="41" t="s">
        <v>16</v>
      </c>
      <c r="C4" s="183" t="s">
        <v>17</v>
      </c>
      <c r="D4" s="184"/>
      <c r="E4" s="37"/>
      <c r="F4" s="45">
        <f>IF(SUMIF(F5:F20,1,E5:E20)&gt;15,15,SUMIF(F5:F20,1,E5:E20))</f>
        <v>0</v>
      </c>
    </row>
    <row r="5" spans="2:9" ht="21.75" customHeight="1">
      <c r="B5" s="23" t="s">
        <v>18</v>
      </c>
      <c r="C5" s="8" t="s">
        <v>19</v>
      </c>
      <c r="D5" s="20" t="s">
        <v>5</v>
      </c>
      <c r="E5" s="1">
        <v>15</v>
      </c>
      <c r="F5" s="124">
        <v>2</v>
      </c>
      <c r="I5" t="s">
        <v>83</v>
      </c>
    </row>
    <row r="6" spans="2:9" ht="21.75" customHeight="1">
      <c r="B6" s="23" t="s">
        <v>20</v>
      </c>
      <c r="C6" s="8" t="s">
        <v>21</v>
      </c>
      <c r="D6" s="20" t="s">
        <v>5</v>
      </c>
      <c r="E6" s="1">
        <v>15</v>
      </c>
      <c r="F6" s="124">
        <v>2</v>
      </c>
      <c r="I6" t="s">
        <v>81</v>
      </c>
    </row>
    <row r="7" spans="2:9" ht="25.5">
      <c r="B7" s="23" t="s">
        <v>22</v>
      </c>
      <c r="C7" s="8" t="s">
        <v>23</v>
      </c>
      <c r="D7" s="20" t="s">
        <v>5</v>
      </c>
      <c r="E7" s="1">
        <v>15</v>
      </c>
      <c r="F7" s="124">
        <v>2</v>
      </c>
    </row>
    <row r="8" spans="2:9" ht="21.75" customHeight="1">
      <c r="B8" s="23" t="s">
        <v>24</v>
      </c>
      <c r="C8" s="8" t="s">
        <v>25</v>
      </c>
      <c r="D8" s="20" t="s">
        <v>5</v>
      </c>
      <c r="E8" s="1">
        <v>15</v>
      </c>
      <c r="F8" s="124">
        <v>2</v>
      </c>
    </row>
    <row r="9" spans="2:9" ht="21.75" customHeight="1">
      <c r="B9" s="23" t="s">
        <v>26</v>
      </c>
      <c r="C9" s="8" t="s">
        <v>27</v>
      </c>
      <c r="D9" s="20" t="s">
        <v>5</v>
      </c>
      <c r="E9" s="1">
        <v>15</v>
      </c>
      <c r="F9" s="124">
        <v>2</v>
      </c>
    </row>
    <row r="10" spans="2:9" ht="21.75" customHeight="1">
      <c r="B10" s="23" t="s">
        <v>28</v>
      </c>
      <c r="C10" s="8" t="s">
        <v>29</v>
      </c>
      <c r="D10" s="20" t="s">
        <v>5</v>
      </c>
      <c r="E10" s="1">
        <v>15</v>
      </c>
      <c r="F10" s="124">
        <v>2</v>
      </c>
    </row>
    <row r="11" spans="2:9" ht="21.75" customHeight="1">
      <c r="B11" s="23" t="s">
        <v>30</v>
      </c>
      <c r="C11" s="8" t="s">
        <v>31</v>
      </c>
      <c r="D11" s="20" t="s">
        <v>5</v>
      </c>
      <c r="E11" s="1">
        <v>15</v>
      </c>
      <c r="F11" s="124">
        <v>2</v>
      </c>
    </row>
    <row r="12" spans="2:9" ht="21.75" customHeight="1">
      <c r="B12" s="23" t="s">
        <v>32</v>
      </c>
      <c r="C12" s="8" t="s">
        <v>33</v>
      </c>
      <c r="D12" s="20" t="s">
        <v>5</v>
      </c>
      <c r="E12" s="1">
        <v>15</v>
      </c>
      <c r="F12" s="124">
        <v>2</v>
      </c>
    </row>
    <row r="13" spans="2:9" ht="21.75" customHeight="1">
      <c r="B13" s="23" t="s">
        <v>34</v>
      </c>
      <c r="C13" s="8" t="s">
        <v>35</v>
      </c>
      <c r="D13" s="20" t="s">
        <v>5</v>
      </c>
      <c r="E13" s="1">
        <v>15</v>
      </c>
      <c r="F13" s="124">
        <v>2</v>
      </c>
    </row>
    <row r="14" spans="2:9" ht="21.75" customHeight="1">
      <c r="B14" s="23" t="s">
        <v>36</v>
      </c>
      <c r="C14" s="8" t="s">
        <v>37</v>
      </c>
      <c r="D14" s="20" t="s">
        <v>5</v>
      </c>
      <c r="E14" s="1">
        <v>15</v>
      </c>
      <c r="F14" s="124">
        <v>2</v>
      </c>
    </row>
    <row r="15" spans="2:9" ht="21.75" customHeight="1">
      <c r="B15" s="23" t="s">
        <v>38</v>
      </c>
      <c r="C15" s="8" t="s">
        <v>39</v>
      </c>
      <c r="D15" s="20" t="s">
        <v>5</v>
      </c>
      <c r="E15" s="1">
        <v>15</v>
      </c>
      <c r="F15" s="124">
        <v>2</v>
      </c>
    </row>
    <row r="16" spans="2:9" ht="21.75" customHeight="1">
      <c r="B16" s="23" t="s">
        <v>40</v>
      </c>
      <c r="C16" s="8" t="s">
        <v>41</v>
      </c>
      <c r="D16" s="20" t="s">
        <v>5</v>
      </c>
      <c r="E16" s="1">
        <v>15</v>
      </c>
      <c r="F16" s="124">
        <v>2</v>
      </c>
    </row>
    <row r="17" spans="2:6" ht="21.75" customHeight="1">
      <c r="B17" s="23" t="s">
        <v>42</v>
      </c>
      <c r="C17" s="8" t="s">
        <v>43</v>
      </c>
      <c r="D17" s="20" t="s">
        <v>5</v>
      </c>
      <c r="E17" s="1">
        <v>15</v>
      </c>
      <c r="F17" s="124">
        <v>2</v>
      </c>
    </row>
    <row r="18" spans="2:6" ht="21.75" customHeight="1">
      <c r="B18" s="23" t="s">
        <v>44</v>
      </c>
      <c r="C18" s="8" t="s">
        <v>45</v>
      </c>
      <c r="D18" s="20" t="s">
        <v>5</v>
      </c>
      <c r="E18" s="1">
        <v>15</v>
      </c>
      <c r="F18" s="124">
        <v>2</v>
      </c>
    </row>
    <row r="19" spans="2:6" ht="21.75" customHeight="1">
      <c r="B19" s="23" t="s">
        <v>46</v>
      </c>
      <c r="C19" s="8" t="s">
        <v>47</v>
      </c>
      <c r="D19" s="20" t="s">
        <v>5</v>
      </c>
      <c r="E19" s="1">
        <v>15</v>
      </c>
      <c r="F19" s="124">
        <v>2</v>
      </c>
    </row>
    <row r="20" spans="2:6" ht="21.75" customHeight="1" thickBot="1">
      <c r="B20" s="49" t="s">
        <v>48</v>
      </c>
      <c r="C20" s="21" t="s">
        <v>49</v>
      </c>
      <c r="D20" s="22" t="s">
        <v>5</v>
      </c>
      <c r="E20" s="1">
        <v>15</v>
      </c>
      <c r="F20" s="124">
        <v>2</v>
      </c>
    </row>
  </sheetData>
  <sheetProtection algorithmName="SHA-512" hashValue="w2ZHqtgaekiVDGG4FHGXL5jlDS2VsqBXFUVxu2ZlhYZ8pdbFqxS1vF78A3F7IJH+vZzhWQfrl/7zGQXSt6Zq0g==" saltValue="POtxM/NyGneHzzt38tg1hw==" spinCount="100000" sheet="1" objects="1" scenarios="1"/>
  <mergeCells count="1">
    <mergeCell ref="C4:D4"/>
  </mergeCells>
  <pageMargins left="0.23622047244094491" right="0.23622047244094491" top="0.74803149606299213" bottom="0.7480314960629921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3328" r:id="rId5" name="List Box 16">
              <controlPr locked="0" defaultSize="0" autoLine="0" autoPict="0">
                <anchor>
                  <from>
                    <xdr:col>5</xdr:col>
                    <xdr:colOff>28575</xdr:colOff>
                    <xdr:row>18</xdr:row>
                    <xdr:rowOff>238125</xdr:rowOff>
                  </from>
                  <to>
                    <xdr:col>5</xdr:col>
                    <xdr:colOff>733425</xdr:colOff>
                    <xdr:row>19</xdr:row>
                    <xdr:rowOff>247650</xdr:rowOff>
                  </to>
                </anchor>
              </controlPr>
            </control>
          </mc:Choice>
        </mc:AlternateContent>
        <mc:AlternateContent xmlns:mc="http://schemas.openxmlformats.org/markup-compatibility/2006">
          <mc:Choice Requires="x14">
            <control shapeId="13340" r:id="rId6" name="List Box 28">
              <controlPr locked="0" defaultSize="0" autoLine="0" autoPict="0">
                <anchor>
                  <from>
                    <xdr:col>5</xdr:col>
                    <xdr:colOff>28575</xdr:colOff>
                    <xdr:row>14</xdr:row>
                    <xdr:rowOff>247650</xdr:rowOff>
                  </from>
                  <to>
                    <xdr:col>5</xdr:col>
                    <xdr:colOff>733425</xdr:colOff>
                    <xdr:row>15</xdr:row>
                    <xdr:rowOff>257175</xdr:rowOff>
                  </to>
                </anchor>
              </controlPr>
            </control>
          </mc:Choice>
        </mc:AlternateContent>
        <mc:AlternateContent xmlns:mc="http://schemas.openxmlformats.org/markup-compatibility/2006">
          <mc:Choice Requires="x14">
            <control shapeId="13341" r:id="rId7" name="List Box 29">
              <controlPr locked="0" defaultSize="0" autoLine="0" autoPict="0">
                <anchor>
                  <from>
                    <xdr:col>5</xdr:col>
                    <xdr:colOff>28575</xdr:colOff>
                    <xdr:row>15</xdr:row>
                    <xdr:rowOff>238125</xdr:rowOff>
                  </from>
                  <to>
                    <xdr:col>5</xdr:col>
                    <xdr:colOff>733425</xdr:colOff>
                    <xdr:row>16</xdr:row>
                    <xdr:rowOff>247650</xdr:rowOff>
                  </to>
                </anchor>
              </controlPr>
            </control>
          </mc:Choice>
        </mc:AlternateContent>
        <mc:AlternateContent xmlns:mc="http://schemas.openxmlformats.org/markup-compatibility/2006">
          <mc:Choice Requires="x14">
            <control shapeId="13342" r:id="rId8" name="List Box 30">
              <controlPr locked="0" defaultSize="0" autoLine="0" autoPict="0">
                <anchor>
                  <from>
                    <xdr:col>5</xdr:col>
                    <xdr:colOff>28575</xdr:colOff>
                    <xdr:row>16</xdr:row>
                    <xdr:rowOff>238125</xdr:rowOff>
                  </from>
                  <to>
                    <xdr:col>5</xdr:col>
                    <xdr:colOff>733425</xdr:colOff>
                    <xdr:row>17</xdr:row>
                    <xdr:rowOff>247650</xdr:rowOff>
                  </to>
                </anchor>
              </controlPr>
            </control>
          </mc:Choice>
        </mc:AlternateContent>
        <mc:AlternateContent xmlns:mc="http://schemas.openxmlformats.org/markup-compatibility/2006">
          <mc:Choice Requires="x14">
            <control shapeId="13343" r:id="rId9" name="List Box 31">
              <controlPr locked="0" defaultSize="0" autoLine="0" autoPict="0">
                <anchor>
                  <from>
                    <xdr:col>5</xdr:col>
                    <xdr:colOff>28575</xdr:colOff>
                    <xdr:row>17</xdr:row>
                    <xdr:rowOff>238125</xdr:rowOff>
                  </from>
                  <to>
                    <xdr:col>5</xdr:col>
                    <xdr:colOff>733425</xdr:colOff>
                    <xdr:row>18</xdr:row>
                    <xdr:rowOff>247650</xdr:rowOff>
                  </to>
                </anchor>
              </controlPr>
            </control>
          </mc:Choice>
        </mc:AlternateContent>
        <mc:AlternateContent xmlns:mc="http://schemas.openxmlformats.org/markup-compatibility/2006">
          <mc:Choice Requires="x14">
            <control shapeId="13344" r:id="rId10" name="List Box 32">
              <controlPr locked="0" defaultSize="0" autoLine="0" autoPict="0">
                <anchor>
                  <from>
                    <xdr:col>5</xdr:col>
                    <xdr:colOff>28575</xdr:colOff>
                    <xdr:row>4</xdr:row>
                    <xdr:rowOff>0</xdr:rowOff>
                  </from>
                  <to>
                    <xdr:col>5</xdr:col>
                    <xdr:colOff>733425</xdr:colOff>
                    <xdr:row>5</xdr:row>
                    <xdr:rowOff>9525</xdr:rowOff>
                  </to>
                </anchor>
              </controlPr>
            </control>
          </mc:Choice>
        </mc:AlternateContent>
        <mc:AlternateContent xmlns:mc="http://schemas.openxmlformats.org/markup-compatibility/2006">
          <mc:Choice Requires="x14">
            <control shapeId="13345" r:id="rId11" name="List Box 33">
              <controlPr locked="0" defaultSize="0" autoLine="0" autoPict="0">
                <anchor>
                  <from>
                    <xdr:col>5</xdr:col>
                    <xdr:colOff>28575</xdr:colOff>
                    <xdr:row>5</xdr:row>
                    <xdr:rowOff>19050</xdr:rowOff>
                  </from>
                  <to>
                    <xdr:col>5</xdr:col>
                    <xdr:colOff>733425</xdr:colOff>
                    <xdr:row>6</xdr:row>
                    <xdr:rowOff>28575</xdr:rowOff>
                  </to>
                </anchor>
              </controlPr>
            </control>
          </mc:Choice>
        </mc:AlternateContent>
        <mc:AlternateContent xmlns:mc="http://schemas.openxmlformats.org/markup-compatibility/2006">
          <mc:Choice Requires="x14">
            <control shapeId="13346" r:id="rId12" name="List Box 34">
              <controlPr locked="0" defaultSize="0" autoLine="0" autoPict="0">
                <anchor>
                  <from>
                    <xdr:col>5</xdr:col>
                    <xdr:colOff>28575</xdr:colOff>
                    <xdr:row>6</xdr:row>
                    <xdr:rowOff>28575</xdr:rowOff>
                  </from>
                  <to>
                    <xdr:col>5</xdr:col>
                    <xdr:colOff>733425</xdr:colOff>
                    <xdr:row>6</xdr:row>
                    <xdr:rowOff>314325</xdr:rowOff>
                  </to>
                </anchor>
              </controlPr>
            </control>
          </mc:Choice>
        </mc:AlternateContent>
        <mc:AlternateContent xmlns:mc="http://schemas.openxmlformats.org/markup-compatibility/2006">
          <mc:Choice Requires="x14">
            <control shapeId="13347" r:id="rId13" name="List Box 35">
              <controlPr locked="0" defaultSize="0" autoLine="0" autoPict="0">
                <anchor>
                  <from>
                    <xdr:col>5</xdr:col>
                    <xdr:colOff>28575</xdr:colOff>
                    <xdr:row>6</xdr:row>
                    <xdr:rowOff>304800</xdr:rowOff>
                  </from>
                  <to>
                    <xdr:col>5</xdr:col>
                    <xdr:colOff>733425</xdr:colOff>
                    <xdr:row>7</xdr:row>
                    <xdr:rowOff>266700</xdr:rowOff>
                  </to>
                </anchor>
              </controlPr>
            </control>
          </mc:Choice>
        </mc:AlternateContent>
        <mc:AlternateContent xmlns:mc="http://schemas.openxmlformats.org/markup-compatibility/2006">
          <mc:Choice Requires="x14">
            <control shapeId="13348" r:id="rId14" name="List Box 36">
              <controlPr locked="0" defaultSize="0" autoLine="0" autoPict="0">
                <anchor>
                  <from>
                    <xdr:col>5</xdr:col>
                    <xdr:colOff>28575</xdr:colOff>
                    <xdr:row>7</xdr:row>
                    <xdr:rowOff>247650</xdr:rowOff>
                  </from>
                  <to>
                    <xdr:col>5</xdr:col>
                    <xdr:colOff>733425</xdr:colOff>
                    <xdr:row>8</xdr:row>
                    <xdr:rowOff>257175</xdr:rowOff>
                  </to>
                </anchor>
              </controlPr>
            </control>
          </mc:Choice>
        </mc:AlternateContent>
        <mc:AlternateContent xmlns:mc="http://schemas.openxmlformats.org/markup-compatibility/2006">
          <mc:Choice Requires="x14">
            <control shapeId="13349" r:id="rId15" name="List Box 37">
              <controlPr locked="0" defaultSize="0" autoLine="0" autoPict="0">
                <anchor>
                  <from>
                    <xdr:col>5</xdr:col>
                    <xdr:colOff>28575</xdr:colOff>
                    <xdr:row>8</xdr:row>
                    <xdr:rowOff>247650</xdr:rowOff>
                  </from>
                  <to>
                    <xdr:col>5</xdr:col>
                    <xdr:colOff>733425</xdr:colOff>
                    <xdr:row>9</xdr:row>
                    <xdr:rowOff>257175</xdr:rowOff>
                  </to>
                </anchor>
              </controlPr>
            </control>
          </mc:Choice>
        </mc:AlternateContent>
        <mc:AlternateContent xmlns:mc="http://schemas.openxmlformats.org/markup-compatibility/2006">
          <mc:Choice Requires="x14">
            <control shapeId="13350" r:id="rId16" name="List Box 38">
              <controlPr locked="0" defaultSize="0" autoLine="0" autoPict="0">
                <anchor>
                  <from>
                    <xdr:col>5</xdr:col>
                    <xdr:colOff>28575</xdr:colOff>
                    <xdr:row>9</xdr:row>
                    <xdr:rowOff>247650</xdr:rowOff>
                  </from>
                  <to>
                    <xdr:col>5</xdr:col>
                    <xdr:colOff>733425</xdr:colOff>
                    <xdr:row>10</xdr:row>
                    <xdr:rowOff>257175</xdr:rowOff>
                  </to>
                </anchor>
              </controlPr>
            </control>
          </mc:Choice>
        </mc:AlternateContent>
        <mc:AlternateContent xmlns:mc="http://schemas.openxmlformats.org/markup-compatibility/2006">
          <mc:Choice Requires="x14">
            <control shapeId="13351" r:id="rId17" name="List Box 39">
              <controlPr locked="0" defaultSize="0" autoLine="0" autoPict="0">
                <anchor>
                  <from>
                    <xdr:col>5</xdr:col>
                    <xdr:colOff>28575</xdr:colOff>
                    <xdr:row>10</xdr:row>
                    <xdr:rowOff>247650</xdr:rowOff>
                  </from>
                  <to>
                    <xdr:col>5</xdr:col>
                    <xdr:colOff>733425</xdr:colOff>
                    <xdr:row>11</xdr:row>
                    <xdr:rowOff>257175</xdr:rowOff>
                  </to>
                </anchor>
              </controlPr>
            </control>
          </mc:Choice>
        </mc:AlternateContent>
        <mc:AlternateContent xmlns:mc="http://schemas.openxmlformats.org/markup-compatibility/2006">
          <mc:Choice Requires="x14">
            <control shapeId="13352" r:id="rId18" name="List Box 40">
              <controlPr locked="0" defaultSize="0" autoLine="0" autoPict="0">
                <anchor>
                  <from>
                    <xdr:col>5</xdr:col>
                    <xdr:colOff>28575</xdr:colOff>
                    <xdr:row>11</xdr:row>
                    <xdr:rowOff>247650</xdr:rowOff>
                  </from>
                  <to>
                    <xdr:col>5</xdr:col>
                    <xdr:colOff>733425</xdr:colOff>
                    <xdr:row>12</xdr:row>
                    <xdr:rowOff>257175</xdr:rowOff>
                  </to>
                </anchor>
              </controlPr>
            </control>
          </mc:Choice>
        </mc:AlternateContent>
        <mc:AlternateContent xmlns:mc="http://schemas.openxmlformats.org/markup-compatibility/2006">
          <mc:Choice Requires="x14">
            <control shapeId="13353" r:id="rId19" name="List Box 41">
              <controlPr locked="0" defaultSize="0" autoLine="0" autoPict="0">
                <anchor>
                  <from>
                    <xdr:col>5</xdr:col>
                    <xdr:colOff>28575</xdr:colOff>
                    <xdr:row>12</xdr:row>
                    <xdr:rowOff>247650</xdr:rowOff>
                  </from>
                  <to>
                    <xdr:col>5</xdr:col>
                    <xdr:colOff>733425</xdr:colOff>
                    <xdr:row>13</xdr:row>
                    <xdr:rowOff>257175</xdr:rowOff>
                  </to>
                </anchor>
              </controlPr>
            </control>
          </mc:Choice>
        </mc:AlternateContent>
        <mc:AlternateContent xmlns:mc="http://schemas.openxmlformats.org/markup-compatibility/2006">
          <mc:Choice Requires="x14">
            <control shapeId="13354" r:id="rId20" name="List Box 42">
              <controlPr locked="0" defaultSize="0" autoLine="0" autoPict="0">
                <anchor>
                  <from>
                    <xdr:col>5</xdr:col>
                    <xdr:colOff>28575</xdr:colOff>
                    <xdr:row>13</xdr:row>
                    <xdr:rowOff>247650</xdr:rowOff>
                  </from>
                  <to>
                    <xdr:col>5</xdr:col>
                    <xdr:colOff>733425</xdr:colOff>
                    <xdr:row>14</xdr:row>
                    <xdr:rowOff>257175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AFC81-4C5B-419E-A58B-2FEDBB5222DB}">
  <sheetPr codeName="Hoja5">
    <pageSetUpPr fitToPage="1"/>
  </sheetPr>
  <dimension ref="A2:H11"/>
  <sheetViews>
    <sheetView workbookViewId="0">
      <selection activeCell="G22" sqref="G22"/>
    </sheetView>
  </sheetViews>
  <sheetFormatPr baseColWidth="10" defaultRowHeight="15"/>
  <cols>
    <col min="1" max="1" width="5.7109375" customWidth="1"/>
    <col min="3" max="3" width="85.7109375" customWidth="1"/>
    <col min="4" max="4" width="16.7109375" bestFit="1" customWidth="1"/>
    <col min="5" max="5" width="7.7109375" hidden="1" customWidth="1"/>
    <col min="6" max="6" width="11" customWidth="1"/>
    <col min="8" max="8" width="0" hidden="1" customWidth="1"/>
  </cols>
  <sheetData>
    <row r="2" spans="1:8" ht="26.25" customHeight="1" thickBot="1">
      <c r="B2" s="12"/>
      <c r="C2" s="185" t="s">
        <v>50</v>
      </c>
      <c r="D2" s="185"/>
      <c r="F2" s="137" t="s">
        <v>166</v>
      </c>
    </row>
    <row r="3" spans="1:8" s="11" customFormat="1" ht="19.5" customHeight="1">
      <c r="B3" s="83" t="s">
        <v>3</v>
      </c>
      <c r="C3" s="84" t="s">
        <v>4</v>
      </c>
      <c r="D3" s="85" t="s">
        <v>2</v>
      </c>
      <c r="E3" s="5"/>
      <c r="F3" s="5"/>
    </row>
    <row r="4" spans="1:8" s="33" customFormat="1" ht="19.5" customHeight="1">
      <c r="B4" s="86" t="s">
        <v>51</v>
      </c>
      <c r="C4" s="172" t="s">
        <v>52</v>
      </c>
      <c r="D4" s="173"/>
      <c r="E4" s="35"/>
      <c r="F4" s="45">
        <f>IF(SUMIF(F5,1,E5)&gt;5,5,SUMIF(F5,1,E5))</f>
        <v>0</v>
      </c>
    </row>
    <row r="5" spans="1:8" s="11" customFormat="1" ht="38.25">
      <c r="A5" s="115"/>
      <c r="B5" s="116" t="s">
        <v>53</v>
      </c>
      <c r="C5" s="63" t="s">
        <v>54</v>
      </c>
      <c r="D5" s="88" t="s">
        <v>55</v>
      </c>
      <c r="E5" s="64">
        <v>5</v>
      </c>
      <c r="F5" s="141">
        <v>2</v>
      </c>
      <c r="H5" s="11" t="s">
        <v>83</v>
      </c>
    </row>
    <row r="6" spans="1:8" s="33" customFormat="1" ht="19.5" customHeight="1">
      <c r="B6" s="86" t="s">
        <v>95</v>
      </c>
      <c r="C6" s="159" t="s">
        <v>96</v>
      </c>
      <c r="D6" s="163"/>
      <c r="E6" s="35"/>
      <c r="F6" s="45">
        <f>IF(SUMIF(F7,1,E7)&gt;5,5,SUMIF(F7,1,E7))</f>
        <v>0</v>
      </c>
      <c r="H6" s="11" t="s">
        <v>81</v>
      </c>
    </row>
    <row r="7" spans="1:8" s="11" customFormat="1" ht="38.25">
      <c r="A7" s="65"/>
      <c r="B7" s="97" t="s">
        <v>97</v>
      </c>
      <c r="C7" s="63" t="s">
        <v>98</v>
      </c>
      <c r="D7" s="88" t="s">
        <v>55</v>
      </c>
      <c r="E7" s="64">
        <v>5</v>
      </c>
      <c r="F7" s="141">
        <v>2</v>
      </c>
    </row>
    <row r="8" spans="1:8" s="11" customFormat="1" ht="19.5" customHeight="1">
      <c r="B8" s="86" t="s">
        <v>99</v>
      </c>
      <c r="C8" s="172" t="s">
        <v>100</v>
      </c>
      <c r="D8" s="173"/>
      <c r="E8" s="35"/>
      <c r="F8" s="45">
        <f>IF(SUMIF(F9:F11,1,E9:E11)&gt;5,5,SUMIF(F9:F11,1,E9:E11))</f>
        <v>0</v>
      </c>
    </row>
    <row r="9" spans="1:8" s="11" customFormat="1" ht="24" customHeight="1">
      <c r="A9" s="115"/>
      <c r="B9" s="116" t="s">
        <v>101</v>
      </c>
      <c r="C9" s="80" t="s">
        <v>102</v>
      </c>
      <c r="D9" s="88" t="s">
        <v>55</v>
      </c>
      <c r="E9" s="64">
        <v>5</v>
      </c>
      <c r="F9" s="141">
        <v>2</v>
      </c>
    </row>
    <row r="10" spans="1:8" s="11" customFormat="1" ht="24" customHeight="1">
      <c r="A10" s="115"/>
      <c r="B10" s="116" t="s">
        <v>103</v>
      </c>
      <c r="C10" s="80" t="s">
        <v>104</v>
      </c>
      <c r="D10" s="88" t="s">
        <v>55</v>
      </c>
      <c r="E10" s="64">
        <v>5</v>
      </c>
      <c r="F10" s="141">
        <v>2</v>
      </c>
    </row>
    <row r="11" spans="1:8" s="11" customFormat="1" ht="39" thickBot="1">
      <c r="A11" s="65"/>
      <c r="B11" s="117" t="s">
        <v>105</v>
      </c>
      <c r="C11" s="92" t="s">
        <v>106</v>
      </c>
      <c r="D11" s="93" t="s">
        <v>55</v>
      </c>
      <c r="E11" s="64">
        <v>5</v>
      </c>
      <c r="F11" s="141">
        <v>2</v>
      </c>
    </row>
  </sheetData>
  <sheetProtection algorithmName="SHA-512" hashValue="xUx7KkQkfaveO3X9HTxgTu5loYOPsdl2eUY3aMYHgfK+cmORaTRQscM1jPAcax6HEMZ1S0X7nb8qToTef8xShw==" saltValue="s5MpmbwlOZ8SxYdNan8OXA==" spinCount="100000" sheet="1" objects="1" scenarios="1"/>
  <mergeCells count="4">
    <mergeCell ref="C2:D2"/>
    <mergeCell ref="C4:D4"/>
    <mergeCell ref="C6:D6"/>
    <mergeCell ref="C8:D8"/>
  </mergeCells>
  <phoneticPr fontId="15" type="noConversion"/>
  <pageMargins left="0.23622047244094491" right="0.23622047244094491" top="0.74803149606299213" bottom="0.7480314960629921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6145" r:id="rId5" name="List Box 1">
              <controlPr locked="0" defaultSize="0" autoLine="0" autoPict="0">
                <anchor>
                  <from>
                    <xdr:col>5</xdr:col>
                    <xdr:colOff>19050</xdr:colOff>
                    <xdr:row>4</xdr:row>
                    <xdr:rowOff>66675</xdr:rowOff>
                  </from>
                  <to>
                    <xdr:col>5</xdr:col>
                    <xdr:colOff>723900</xdr:colOff>
                    <xdr:row>4</xdr:row>
                    <xdr:rowOff>352425</xdr:rowOff>
                  </to>
                </anchor>
              </controlPr>
            </control>
          </mc:Choice>
        </mc:AlternateContent>
        <mc:AlternateContent xmlns:mc="http://schemas.openxmlformats.org/markup-compatibility/2006">
          <mc:Choice Requires="x14">
            <control shapeId="6146" r:id="rId6" name="List Box 2">
              <controlPr locked="0" defaultSize="0" autoLine="0" autoPict="0">
                <anchor>
                  <from>
                    <xdr:col>5</xdr:col>
                    <xdr:colOff>19050</xdr:colOff>
                    <xdr:row>6</xdr:row>
                    <xdr:rowOff>85725</xdr:rowOff>
                  </from>
                  <to>
                    <xdr:col>5</xdr:col>
                    <xdr:colOff>723900</xdr:colOff>
                    <xdr:row>6</xdr:row>
                    <xdr:rowOff>371475</xdr:rowOff>
                  </to>
                </anchor>
              </controlPr>
            </control>
          </mc:Choice>
        </mc:AlternateContent>
        <mc:AlternateContent xmlns:mc="http://schemas.openxmlformats.org/markup-compatibility/2006">
          <mc:Choice Requires="x14">
            <control shapeId="6148" r:id="rId7" name="List Box 4">
              <controlPr locked="0" defaultSize="0" autoLine="0" autoPict="0">
                <anchor>
                  <from>
                    <xdr:col>5</xdr:col>
                    <xdr:colOff>19050</xdr:colOff>
                    <xdr:row>8</xdr:row>
                    <xdr:rowOff>0</xdr:rowOff>
                  </from>
                  <to>
                    <xdr:col>5</xdr:col>
                    <xdr:colOff>723900</xdr:colOff>
                    <xdr:row>8</xdr:row>
                    <xdr:rowOff>285750</xdr:rowOff>
                  </to>
                </anchor>
              </controlPr>
            </control>
          </mc:Choice>
        </mc:AlternateContent>
        <mc:AlternateContent xmlns:mc="http://schemas.openxmlformats.org/markup-compatibility/2006">
          <mc:Choice Requires="x14">
            <control shapeId="6149" r:id="rId8" name="List Box 5">
              <controlPr locked="0" defaultSize="0" autoLine="0" autoPict="0">
                <anchor>
                  <from>
                    <xdr:col>5</xdr:col>
                    <xdr:colOff>19050</xdr:colOff>
                    <xdr:row>9</xdr:row>
                    <xdr:rowOff>9525</xdr:rowOff>
                  </from>
                  <to>
                    <xdr:col>5</xdr:col>
                    <xdr:colOff>723900</xdr:colOff>
                    <xdr:row>9</xdr:row>
                    <xdr:rowOff>295275</xdr:rowOff>
                  </to>
                </anchor>
              </controlPr>
            </control>
          </mc:Choice>
        </mc:AlternateContent>
        <mc:AlternateContent xmlns:mc="http://schemas.openxmlformats.org/markup-compatibility/2006">
          <mc:Choice Requires="x14">
            <control shapeId="6150" r:id="rId9" name="List Box 6">
              <controlPr locked="0" defaultSize="0" autoLine="0" autoPict="0">
                <anchor>
                  <from>
                    <xdr:col>5</xdr:col>
                    <xdr:colOff>19050</xdr:colOff>
                    <xdr:row>10</xdr:row>
                    <xdr:rowOff>95250</xdr:rowOff>
                  </from>
                  <to>
                    <xdr:col>5</xdr:col>
                    <xdr:colOff>723900</xdr:colOff>
                    <xdr:row>10</xdr:row>
                    <xdr:rowOff>352425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5237F-C448-45EA-ABD0-4A477855622F}">
  <sheetPr codeName="Hoja6">
    <pageSetUpPr fitToPage="1"/>
  </sheetPr>
  <dimension ref="A2:H7"/>
  <sheetViews>
    <sheetView workbookViewId="0">
      <selection activeCell="G22" sqref="G22"/>
    </sheetView>
  </sheetViews>
  <sheetFormatPr baseColWidth="10" defaultRowHeight="15"/>
  <cols>
    <col min="1" max="1" width="5.7109375" customWidth="1"/>
    <col min="3" max="3" width="85.7109375" customWidth="1"/>
    <col min="4" max="4" width="16.7109375" customWidth="1"/>
    <col min="5" max="5" width="7.7109375" hidden="1" customWidth="1"/>
    <col min="6" max="6" width="11" customWidth="1"/>
    <col min="8" max="8" width="0" hidden="1" customWidth="1"/>
  </cols>
  <sheetData>
    <row r="2" spans="1:8" s="11" customFormat="1" ht="21" thickBot="1">
      <c r="B2" s="12"/>
      <c r="C2" s="38" t="s">
        <v>56</v>
      </c>
      <c r="D2" s="14"/>
      <c r="E2" s="136" t="s">
        <v>76</v>
      </c>
      <c r="F2" s="137" t="s">
        <v>166</v>
      </c>
    </row>
    <row r="3" spans="1:8" s="11" customFormat="1" ht="19.5" customHeight="1">
      <c r="B3" s="83" t="s">
        <v>3</v>
      </c>
      <c r="C3" s="84" t="s">
        <v>4</v>
      </c>
      <c r="D3" s="85" t="s">
        <v>2</v>
      </c>
      <c r="E3" s="5"/>
      <c r="F3" s="5"/>
    </row>
    <row r="4" spans="1:8" s="33" customFormat="1" ht="21">
      <c r="B4" s="96" t="s">
        <v>107</v>
      </c>
      <c r="C4" s="159" t="s">
        <v>108</v>
      </c>
      <c r="D4" s="163"/>
      <c r="E4" s="36"/>
      <c r="F4" s="45">
        <f>IF(SUMIF(F5:F7,1,E5:E7)&gt;2,2,SUMIF(F5:F7,1,E5:E7))</f>
        <v>0</v>
      </c>
    </row>
    <row r="5" spans="1:8" s="11" customFormat="1" ht="23.25" customHeight="1">
      <c r="A5" s="76"/>
      <c r="B5" s="97" t="s">
        <v>109</v>
      </c>
      <c r="C5" s="63" t="s">
        <v>110</v>
      </c>
      <c r="D5" s="88" t="s">
        <v>5</v>
      </c>
      <c r="E5" s="1">
        <v>2</v>
      </c>
      <c r="F5" s="124">
        <v>2</v>
      </c>
      <c r="H5" s="11" t="s">
        <v>83</v>
      </c>
    </row>
    <row r="6" spans="1:8" s="11" customFormat="1" ht="23.25" customHeight="1">
      <c r="A6" s="68"/>
      <c r="B6" s="97" t="s">
        <v>111</v>
      </c>
      <c r="C6" s="63" t="s">
        <v>112</v>
      </c>
      <c r="D6" s="88" t="s">
        <v>5</v>
      </c>
      <c r="E6" s="1">
        <v>2</v>
      </c>
      <c r="F6" s="124">
        <v>2</v>
      </c>
      <c r="H6" s="11" t="s">
        <v>81</v>
      </c>
    </row>
    <row r="7" spans="1:8" s="11" customFormat="1" ht="23.25" customHeight="1" thickBot="1">
      <c r="A7" s="118"/>
      <c r="B7" s="114" t="s">
        <v>113</v>
      </c>
      <c r="C7" s="92" t="s">
        <v>114</v>
      </c>
      <c r="D7" s="93" t="s">
        <v>5</v>
      </c>
      <c r="E7" s="1">
        <v>2</v>
      </c>
      <c r="F7" s="124">
        <v>2</v>
      </c>
    </row>
  </sheetData>
  <sheetProtection algorithmName="SHA-512" hashValue="D076RM8ECQNY7CfPsbgLulTqZqdppWjbDW9lHXQqU7h0LlwcKHy+pIi9Ie9SmhXlyOwTFbmQmfUipoOy60N60w==" saltValue="tAO0uPdz8iisJU9ofEETcw==" spinCount="100000" sheet="1" objects="1" scenarios="1"/>
  <mergeCells count="1">
    <mergeCell ref="C4:D4"/>
  </mergeCells>
  <pageMargins left="0.23622047244094491" right="0.23622047244094491" top="0.74803149606299213" bottom="0.74803149606299213" header="0.31496062992125984" footer="0.31496062992125984"/>
  <pageSetup paperSize="9" fitToHeight="0"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7169" r:id="rId5" name="List Box 1">
              <controlPr locked="0" defaultSize="0" autoLine="0" autoPict="0">
                <anchor>
                  <from>
                    <xdr:col>5</xdr:col>
                    <xdr:colOff>19050</xdr:colOff>
                    <xdr:row>4</xdr:row>
                    <xdr:rowOff>9525</xdr:rowOff>
                  </from>
                  <to>
                    <xdr:col>5</xdr:col>
                    <xdr:colOff>723900</xdr:colOff>
                    <xdr:row>5</xdr:row>
                    <xdr:rowOff>0</xdr:rowOff>
                  </to>
                </anchor>
              </controlPr>
            </control>
          </mc:Choice>
        </mc:AlternateContent>
        <mc:AlternateContent xmlns:mc="http://schemas.openxmlformats.org/markup-compatibility/2006">
          <mc:Choice Requires="x14">
            <control shapeId="7170" r:id="rId6" name="List Box 2">
              <controlPr locked="0" defaultSize="0" autoLine="0" autoPict="0">
                <anchor>
                  <from>
                    <xdr:col>5</xdr:col>
                    <xdr:colOff>19050</xdr:colOff>
                    <xdr:row>5</xdr:row>
                    <xdr:rowOff>9525</xdr:rowOff>
                  </from>
                  <to>
                    <xdr:col>5</xdr:col>
                    <xdr:colOff>723900</xdr:colOff>
                    <xdr:row>6</xdr:row>
                    <xdr:rowOff>0</xdr:rowOff>
                  </to>
                </anchor>
              </controlPr>
            </control>
          </mc:Choice>
        </mc:AlternateContent>
        <mc:AlternateContent xmlns:mc="http://schemas.openxmlformats.org/markup-compatibility/2006">
          <mc:Choice Requires="x14">
            <control shapeId="7171" r:id="rId7" name="List Box 3">
              <controlPr locked="0" defaultSize="0" autoLine="0" autoPict="0">
                <anchor>
                  <from>
                    <xdr:col>5</xdr:col>
                    <xdr:colOff>19050</xdr:colOff>
                    <xdr:row>6</xdr:row>
                    <xdr:rowOff>0</xdr:rowOff>
                  </from>
                  <to>
                    <xdr:col>5</xdr:col>
                    <xdr:colOff>723900</xdr:colOff>
                    <xdr:row>6</xdr:row>
                    <xdr:rowOff>285750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CAA3F-E396-4A8B-9D7D-C860E4086233}">
  <sheetPr codeName="Hoja7">
    <pageSetUpPr fitToPage="1"/>
  </sheetPr>
  <dimension ref="A2:H12"/>
  <sheetViews>
    <sheetView workbookViewId="0">
      <selection activeCell="J14" sqref="J14"/>
    </sheetView>
  </sheetViews>
  <sheetFormatPr baseColWidth="10" defaultRowHeight="15"/>
  <cols>
    <col min="1" max="1" width="5.7109375" customWidth="1"/>
    <col min="3" max="3" width="85.7109375" customWidth="1"/>
    <col min="4" max="4" width="16.7109375" customWidth="1"/>
    <col min="5" max="5" width="7.7109375" hidden="1" customWidth="1"/>
    <col min="6" max="6" width="11" customWidth="1"/>
    <col min="8" max="8" width="2.85546875" hidden="1" customWidth="1"/>
  </cols>
  <sheetData>
    <row r="2" spans="1:8" s="11" customFormat="1" ht="21" thickBot="1">
      <c r="A2" s="12"/>
      <c r="B2" s="12"/>
      <c r="C2" s="38" t="s">
        <v>57</v>
      </c>
      <c r="D2" s="14"/>
      <c r="E2" s="136" t="s">
        <v>76</v>
      </c>
      <c r="F2" s="137" t="s">
        <v>166</v>
      </c>
    </row>
    <row r="3" spans="1:8" s="33" customFormat="1" ht="19.5" customHeight="1">
      <c r="B3" s="120" t="s">
        <v>3</v>
      </c>
      <c r="C3" s="84" t="s">
        <v>4</v>
      </c>
      <c r="D3" s="85" t="s">
        <v>2</v>
      </c>
      <c r="E3" s="5"/>
      <c r="F3" s="5"/>
    </row>
    <row r="4" spans="1:8" s="11" customFormat="1" ht="27" customHeight="1">
      <c r="B4" s="119" t="s">
        <v>115</v>
      </c>
      <c r="C4" s="170" t="s">
        <v>116</v>
      </c>
      <c r="D4" s="171"/>
      <c r="E4" s="35"/>
      <c r="F4" s="45">
        <f>IF(SUMIF(F5:F12,1,E5:E12)&gt;2,2,SUMIF(F5:F12,1,E5:E12))</f>
        <v>0</v>
      </c>
    </row>
    <row r="5" spans="1:8" s="11" customFormat="1" ht="23.25" customHeight="1">
      <c r="A5" s="76"/>
      <c r="B5" s="97" t="s">
        <v>117</v>
      </c>
      <c r="C5" s="63" t="s">
        <v>118</v>
      </c>
      <c r="D5" s="88" t="s">
        <v>5</v>
      </c>
      <c r="E5" s="64">
        <v>2</v>
      </c>
      <c r="F5" s="141">
        <v>2</v>
      </c>
      <c r="H5" s="11" t="s">
        <v>83</v>
      </c>
    </row>
    <row r="6" spans="1:8" s="11" customFormat="1" ht="25.5">
      <c r="A6" s="68"/>
      <c r="B6" s="97" t="s">
        <v>119</v>
      </c>
      <c r="C6" s="63" t="s">
        <v>120</v>
      </c>
      <c r="D6" s="88" t="s">
        <v>5</v>
      </c>
      <c r="E6" s="64">
        <v>2</v>
      </c>
      <c r="F6" s="141">
        <v>2</v>
      </c>
      <c r="H6" s="11" t="s">
        <v>81</v>
      </c>
    </row>
    <row r="7" spans="1:8" s="11" customFormat="1" ht="42.75" customHeight="1">
      <c r="A7" s="118"/>
      <c r="B7" s="97" t="s">
        <v>121</v>
      </c>
      <c r="C7" s="63" t="s">
        <v>122</v>
      </c>
      <c r="D7" s="88" t="s">
        <v>55</v>
      </c>
      <c r="E7" s="64">
        <v>1</v>
      </c>
      <c r="F7" s="141">
        <v>2</v>
      </c>
    </row>
    <row r="8" spans="1:8" s="11" customFormat="1" ht="25.5">
      <c r="A8" s="76"/>
      <c r="B8" s="97" t="s">
        <v>123</v>
      </c>
      <c r="C8" s="63" t="s">
        <v>124</v>
      </c>
      <c r="D8" s="88" t="s">
        <v>55</v>
      </c>
      <c r="E8" s="64">
        <v>1</v>
      </c>
      <c r="F8" s="141">
        <v>2</v>
      </c>
    </row>
    <row r="9" spans="1:8" s="11" customFormat="1" ht="23.25" customHeight="1">
      <c r="A9" s="76"/>
      <c r="B9" s="97" t="s">
        <v>125</v>
      </c>
      <c r="C9" s="63" t="s">
        <v>126</v>
      </c>
      <c r="D9" s="88" t="s">
        <v>5</v>
      </c>
      <c r="E9" s="64">
        <v>2</v>
      </c>
      <c r="F9" s="141">
        <v>2</v>
      </c>
    </row>
    <row r="10" spans="1:8" s="11" customFormat="1" ht="25.5">
      <c r="A10" s="76"/>
      <c r="B10" s="97" t="s">
        <v>127</v>
      </c>
      <c r="C10" s="63" t="s">
        <v>128</v>
      </c>
      <c r="D10" s="88" t="s">
        <v>5</v>
      </c>
      <c r="E10" s="64">
        <v>2</v>
      </c>
      <c r="F10" s="141">
        <v>2</v>
      </c>
    </row>
    <row r="11" spans="1:8" s="11" customFormat="1" ht="25.5">
      <c r="A11" s="76"/>
      <c r="B11" s="97" t="s">
        <v>129</v>
      </c>
      <c r="C11" s="63" t="s">
        <v>130</v>
      </c>
      <c r="D11" s="88" t="s">
        <v>5</v>
      </c>
      <c r="E11" s="64">
        <v>2</v>
      </c>
      <c r="F11" s="141">
        <v>2</v>
      </c>
    </row>
    <row r="12" spans="1:8" ht="26.25" thickBot="1">
      <c r="A12" s="76"/>
      <c r="B12" s="114" t="s">
        <v>131</v>
      </c>
      <c r="C12" s="92" t="s">
        <v>132</v>
      </c>
      <c r="D12" s="93" t="s">
        <v>55</v>
      </c>
      <c r="E12" s="64">
        <v>1</v>
      </c>
      <c r="F12" s="141">
        <v>2</v>
      </c>
    </row>
  </sheetData>
  <sheetProtection algorithmName="SHA-512" hashValue="Zq3/9wfaxP1wWuFMeoeycQ3rwT4Si44Cf1RlNGYYzHDKUdxrjtFwiw3VigAMiVP53yjZEwMwDGWK/gkwPFYz6g==" saltValue="l6IPag1Tj80I9s/vPLrQHQ==" spinCount="100000" sheet="1" objects="1" scenarios="1"/>
  <mergeCells count="1">
    <mergeCell ref="C4:D4"/>
  </mergeCells>
  <phoneticPr fontId="15" type="noConversion"/>
  <pageMargins left="0.25" right="0.25" top="0.75" bottom="0.75" header="0.3" footer="0.3"/>
  <pageSetup paperSize="9" scale="87" orientation="landscape" verticalDpi="0" r:id="rId1"/>
  <headerFooter>
    <oddHeader>&amp;R&amp;G</oddHead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8193" r:id="rId5" name="List Box 1">
              <controlPr locked="0" defaultSize="0" autoLine="0" autoPict="0">
                <anchor>
                  <from>
                    <xdr:col>5</xdr:col>
                    <xdr:colOff>9525</xdr:colOff>
                    <xdr:row>4</xdr:row>
                    <xdr:rowOff>0</xdr:rowOff>
                  </from>
                  <to>
                    <xdr:col>5</xdr:col>
                    <xdr:colOff>723900</xdr:colOff>
                    <xdr:row>4</xdr:row>
                    <xdr:rowOff>285750</xdr:rowOff>
                  </to>
                </anchor>
              </controlPr>
            </control>
          </mc:Choice>
        </mc:AlternateContent>
        <mc:AlternateContent xmlns:mc="http://schemas.openxmlformats.org/markup-compatibility/2006">
          <mc:Choice Requires="x14">
            <control shapeId="8194" r:id="rId6" name="List Box 2">
              <controlPr locked="0" defaultSize="0" autoLine="0" autoPict="0">
                <anchor>
                  <from>
                    <xdr:col>5</xdr:col>
                    <xdr:colOff>9525</xdr:colOff>
                    <xdr:row>5</xdr:row>
                    <xdr:rowOff>38100</xdr:rowOff>
                  </from>
                  <to>
                    <xdr:col>5</xdr:col>
                    <xdr:colOff>723900</xdr:colOff>
                    <xdr:row>6</xdr:row>
                    <xdr:rowOff>0</xdr:rowOff>
                  </to>
                </anchor>
              </controlPr>
            </control>
          </mc:Choice>
        </mc:AlternateContent>
        <mc:AlternateContent xmlns:mc="http://schemas.openxmlformats.org/markup-compatibility/2006">
          <mc:Choice Requires="x14">
            <control shapeId="8195" r:id="rId7" name="List Box 3">
              <controlPr locked="0" defaultSize="0" autoLine="0" autoPict="0">
                <anchor>
                  <from>
                    <xdr:col>5</xdr:col>
                    <xdr:colOff>9525</xdr:colOff>
                    <xdr:row>6</xdr:row>
                    <xdr:rowOff>114300</xdr:rowOff>
                  </from>
                  <to>
                    <xdr:col>5</xdr:col>
                    <xdr:colOff>723900</xdr:colOff>
                    <xdr:row>6</xdr:row>
                    <xdr:rowOff>400050</xdr:rowOff>
                  </to>
                </anchor>
              </controlPr>
            </control>
          </mc:Choice>
        </mc:AlternateContent>
        <mc:AlternateContent xmlns:mc="http://schemas.openxmlformats.org/markup-compatibility/2006">
          <mc:Choice Requires="x14">
            <control shapeId="8196" r:id="rId8" name="List Box 4">
              <controlPr locked="0" defaultSize="0" autoLine="0" autoPict="0">
                <anchor>
                  <from>
                    <xdr:col>5</xdr:col>
                    <xdr:colOff>9525</xdr:colOff>
                    <xdr:row>7</xdr:row>
                    <xdr:rowOff>28575</xdr:rowOff>
                  </from>
                  <to>
                    <xdr:col>5</xdr:col>
                    <xdr:colOff>723900</xdr:colOff>
                    <xdr:row>7</xdr:row>
                    <xdr:rowOff>314325</xdr:rowOff>
                  </to>
                </anchor>
              </controlPr>
            </control>
          </mc:Choice>
        </mc:AlternateContent>
        <mc:AlternateContent xmlns:mc="http://schemas.openxmlformats.org/markup-compatibility/2006">
          <mc:Choice Requires="x14">
            <control shapeId="8197" r:id="rId9" name="List Box 5">
              <controlPr locked="0" defaultSize="0" autoLine="0" autoPict="0">
                <anchor>
                  <from>
                    <xdr:col>5</xdr:col>
                    <xdr:colOff>9525</xdr:colOff>
                    <xdr:row>8</xdr:row>
                    <xdr:rowOff>19050</xdr:rowOff>
                  </from>
                  <to>
                    <xdr:col>5</xdr:col>
                    <xdr:colOff>723900</xdr:colOff>
                    <xdr:row>9</xdr:row>
                    <xdr:rowOff>9525</xdr:rowOff>
                  </to>
                </anchor>
              </controlPr>
            </control>
          </mc:Choice>
        </mc:AlternateContent>
        <mc:AlternateContent xmlns:mc="http://schemas.openxmlformats.org/markup-compatibility/2006">
          <mc:Choice Requires="x14">
            <control shapeId="8198" r:id="rId10" name="List Box 6">
              <controlPr locked="0" defaultSize="0" autoLine="0" autoPict="0">
                <anchor>
                  <from>
                    <xdr:col>5</xdr:col>
                    <xdr:colOff>9525</xdr:colOff>
                    <xdr:row>9</xdr:row>
                    <xdr:rowOff>28575</xdr:rowOff>
                  </from>
                  <to>
                    <xdr:col>5</xdr:col>
                    <xdr:colOff>723900</xdr:colOff>
                    <xdr:row>9</xdr:row>
                    <xdr:rowOff>314325</xdr:rowOff>
                  </to>
                </anchor>
              </controlPr>
            </control>
          </mc:Choice>
        </mc:AlternateContent>
        <mc:AlternateContent xmlns:mc="http://schemas.openxmlformats.org/markup-compatibility/2006">
          <mc:Choice Requires="x14">
            <control shapeId="8199" r:id="rId11" name="List Box 7">
              <controlPr locked="0" defaultSize="0" autoLine="0" autoPict="0">
                <anchor>
                  <from>
                    <xdr:col>5</xdr:col>
                    <xdr:colOff>9525</xdr:colOff>
                    <xdr:row>10</xdr:row>
                    <xdr:rowOff>19050</xdr:rowOff>
                  </from>
                  <to>
                    <xdr:col>5</xdr:col>
                    <xdr:colOff>723900</xdr:colOff>
                    <xdr:row>10</xdr:row>
                    <xdr:rowOff>304800</xdr:rowOff>
                  </to>
                </anchor>
              </controlPr>
            </control>
          </mc:Choice>
        </mc:AlternateContent>
        <mc:AlternateContent xmlns:mc="http://schemas.openxmlformats.org/markup-compatibility/2006">
          <mc:Choice Requires="x14">
            <control shapeId="8200" r:id="rId12" name="List Box 8">
              <controlPr locked="0" defaultSize="0" autoLine="0" autoPict="0">
                <anchor>
                  <from>
                    <xdr:col>5</xdr:col>
                    <xdr:colOff>9525</xdr:colOff>
                    <xdr:row>11</xdr:row>
                    <xdr:rowOff>0</xdr:rowOff>
                  </from>
                  <to>
                    <xdr:col>5</xdr:col>
                    <xdr:colOff>723900</xdr:colOff>
                    <xdr:row>11</xdr:row>
                    <xdr:rowOff>285750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5604A-FFF0-4203-ABA6-0885A9FC9FE1}">
  <sheetPr codeName="Hoja8">
    <pageSetUpPr fitToPage="1"/>
  </sheetPr>
  <dimension ref="A2:H9"/>
  <sheetViews>
    <sheetView workbookViewId="0">
      <selection activeCell="G22" sqref="G22"/>
    </sheetView>
  </sheetViews>
  <sheetFormatPr baseColWidth="10" defaultRowHeight="15"/>
  <cols>
    <col min="1" max="1" width="5.7109375" customWidth="1"/>
    <col min="3" max="3" width="85.7109375" customWidth="1"/>
    <col min="4" max="4" width="16.7109375" bestFit="1" customWidth="1"/>
    <col min="5" max="5" width="7.7109375" hidden="1" customWidth="1"/>
    <col min="6" max="6" width="11" customWidth="1"/>
    <col min="8" max="8" width="0" hidden="1" customWidth="1"/>
  </cols>
  <sheetData>
    <row r="2" spans="1:8" ht="21" thickBot="1">
      <c r="A2" s="12"/>
      <c r="B2" s="12"/>
      <c r="C2" s="38" t="s">
        <v>58</v>
      </c>
      <c r="D2" s="14"/>
      <c r="E2" s="136"/>
      <c r="F2" s="137" t="s">
        <v>166</v>
      </c>
    </row>
    <row r="3" spans="1:8" ht="21" customHeight="1">
      <c r="B3" s="40" t="s">
        <v>3</v>
      </c>
      <c r="C3" s="18" t="s">
        <v>4</v>
      </c>
      <c r="D3" s="19" t="s">
        <v>2</v>
      </c>
      <c r="E3" s="5"/>
      <c r="F3" s="5"/>
    </row>
    <row r="4" spans="1:8" ht="21" customHeight="1">
      <c r="B4" s="41" t="s">
        <v>59</v>
      </c>
      <c r="C4" s="149" t="s">
        <v>84</v>
      </c>
      <c r="D4" s="180"/>
      <c r="E4" s="36"/>
      <c r="F4" s="45">
        <f>IF(SUMIF(F5:F7,1,E5:E7)&gt;5,5,SUMIF(F5:F7,1,E5:E7))</f>
        <v>0</v>
      </c>
    </row>
    <row r="5" spans="1:8" ht="24.75" customHeight="1">
      <c r="A5" s="12"/>
      <c r="B5" s="23" t="s">
        <v>61</v>
      </c>
      <c r="C5" s="8" t="s">
        <v>85</v>
      </c>
      <c r="D5" s="20" t="s">
        <v>55</v>
      </c>
      <c r="E5" s="1">
        <v>5</v>
      </c>
      <c r="F5" s="124">
        <v>2</v>
      </c>
      <c r="H5" t="s">
        <v>83</v>
      </c>
    </row>
    <row r="6" spans="1:8" ht="24.75" customHeight="1">
      <c r="A6" s="12"/>
      <c r="B6" s="23" t="s">
        <v>63</v>
      </c>
      <c r="C6" s="8" t="s">
        <v>86</v>
      </c>
      <c r="D6" s="20" t="s">
        <v>55</v>
      </c>
      <c r="E6" s="1">
        <v>5</v>
      </c>
      <c r="F6" s="124">
        <v>2</v>
      </c>
      <c r="H6" t="s">
        <v>81</v>
      </c>
    </row>
    <row r="7" spans="1:8" ht="24.75" customHeight="1" thickBot="1">
      <c r="A7" s="12"/>
      <c r="B7" s="49" t="s">
        <v>65</v>
      </c>
      <c r="C7" s="21" t="s">
        <v>87</v>
      </c>
      <c r="D7" s="22" t="s">
        <v>55</v>
      </c>
      <c r="E7" s="1">
        <v>5</v>
      </c>
      <c r="F7" s="124">
        <v>2</v>
      </c>
    </row>
    <row r="9" spans="1:8">
      <c r="C9" s="148" t="s">
        <v>173</v>
      </c>
    </row>
  </sheetData>
  <sheetProtection algorithmName="SHA-512" hashValue="A0xtAp2kGbzZO2Ms38QZfKGhf6X3d7urJbOLum8zV/Mrv2ueZqTpGwfjJZVlm5CpePo8Wz+0IGv1ocAk8ve1uQ==" saltValue="D4Jdf237XxjrMI1i2iGPfA==" spinCount="100000" sheet="1" objects="1" scenarios="1"/>
  <mergeCells count="1">
    <mergeCell ref="C4:D4"/>
  </mergeCells>
  <hyperlinks>
    <hyperlink ref="C9" r:id="rId1" xr:uid="{B76B51F6-DCCA-4375-B8BD-13A0EC0D64AD}"/>
  </hyperlinks>
  <pageMargins left="0.23622047244094491" right="0.23622047244094491" top="0.74803149606299213" bottom="0.74803149606299213" header="0.31496062992125984" footer="0.31496062992125984"/>
  <pageSetup paperSize="9" fitToWidth="0" orientation="landscape" verticalDpi="0" r:id="rId2"/>
  <headerFooter>
    <oddHeader>&amp;R&amp;G</oddHeader>
    <oddFooter>&amp;C&amp;G</oddFoot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9217" r:id="rId6" name="List Box 1">
              <controlPr locked="0" defaultSize="0" autoLine="0" autoPict="0">
                <anchor>
                  <from>
                    <xdr:col>5</xdr:col>
                    <xdr:colOff>19050</xdr:colOff>
                    <xdr:row>4</xdr:row>
                    <xdr:rowOff>0</xdr:rowOff>
                  </from>
                  <to>
                    <xdr:col>5</xdr:col>
                    <xdr:colOff>723900</xdr:colOff>
                    <xdr:row>4</xdr:row>
                    <xdr:rowOff>285750</xdr:rowOff>
                  </to>
                </anchor>
              </controlPr>
            </control>
          </mc:Choice>
        </mc:AlternateContent>
        <mc:AlternateContent xmlns:mc="http://schemas.openxmlformats.org/markup-compatibility/2006">
          <mc:Choice Requires="x14">
            <control shapeId="9218" r:id="rId7" name="List Box 2">
              <controlPr locked="0" defaultSize="0" autoLine="0" autoPict="0">
                <anchor>
                  <from>
                    <xdr:col>5</xdr:col>
                    <xdr:colOff>19050</xdr:colOff>
                    <xdr:row>5</xdr:row>
                    <xdr:rowOff>0</xdr:rowOff>
                  </from>
                  <to>
                    <xdr:col>5</xdr:col>
                    <xdr:colOff>723900</xdr:colOff>
                    <xdr:row>5</xdr:row>
                    <xdr:rowOff>285750</xdr:rowOff>
                  </to>
                </anchor>
              </controlPr>
            </control>
          </mc:Choice>
        </mc:AlternateContent>
        <mc:AlternateContent xmlns:mc="http://schemas.openxmlformats.org/markup-compatibility/2006">
          <mc:Choice Requires="x14">
            <control shapeId="9219" r:id="rId8" name="List Box 3">
              <controlPr locked="0" defaultSize="0" autoLine="0" autoPict="0">
                <anchor>
                  <from>
                    <xdr:col>5</xdr:col>
                    <xdr:colOff>19050</xdr:colOff>
                    <xdr:row>6</xdr:row>
                    <xdr:rowOff>0</xdr:rowOff>
                  </from>
                  <to>
                    <xdr:col>5</xdr:col>
                    <xdr:colOff>723900</xdr:colOff>
                    <xdr:row>6</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Instrucciones</vt:lpstr>
      <vt:lpstr>Resumen</vt:lpstr>
      <vt:lpstr>1. Ambito Territorial</vt:lpstr>
      <vt:lpstr>2. Calidad Operación</vt:lpstr>
      <vt:lpstr>3. Factor Económico</vt:lpstr>
      <vt:lpstr>5. Adaptación Cambio Climático</vt:lpstr>
      <vt:lpstr>8. Igualdad Género</vt:lpstr>
      <vt:lpstr>10. Juventud Rural</vt:lpstr>
      <vt:lpstr>11. Innovación</vt:lpstr>
      <vt:lpstr>12. Patrimonio</vt:lpstr>
      <vt:lpstr>13. Perfil Solicitante</vt:lpstr>
      <vt:lpstr>14. Servicios a la población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Asociacion Comarcal Gran Vega de Sevilla</dc:creator>
  <cp:lastModifiedBy>Asociacion Comarcal Gran Vega de Sevilla</cp:lastModifiedBy>
  <cp:lastPrinted>2026-02-18T13:24:17Z</cp:lastPrinted>
  <dcterms:created xsi:type="dcterms:W3CDTF">2026-02-12T10:09:34Z</dcterms:created>
  <dcterms:modified xsi:type="dcterms:W3CDTF">2026-04-24T08:30:48Z</dcterms:modified>
</cp:coreProperties>
</file>